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Sylvie Ducharme\Desktop\Glaieul\Web Nouveau\"/>
    </mc:Choice>
  </mc:AlternateContent>
  <bookViews>
    <workbookView xWindow="0" yWindow="90" windowWidth="12120" windowHeight="7110" tabRatio="598"/>
  </bookViews>
  <sheets>
    <sheet name="Catalogue 2026" sheetId="1" r:id="rId1"/>
    <sheet name="Commande 2026" sheetId="2" r:id="rId2"/>
  </sheets>
  <definedNames>
    <definedName name="_xlnm._FilterDatabase" localSheetId="0" hidden="1">'Catalogue 2026'!$A$1:$L$19</definedName>
    <definedName name="_xlnm._FilterDatabase" localSheetId="1" hidden="1">'Commande 2026'!$C$1:$C$47</definedName>
    <definedName name="_xlnm.Print_Area" localSheetId="1">'Commande 2026'!$A:$D</definedName>
  </definedNames>
  <calcPr calcId="152511"/>
</workbook>
</file>

<file path=xl/calcChain.xml><?xml version="1.0" encoding="utf-8"?>
<calcChain xmlns="http://schemas.openxmlformats.org/spreadsheetml/2006/main">
  <c r="B37" i="2" l="1"/>
  <c r="A37" i="2"/>
  <c r="G30" i="1"/>
  <c r="I30" i="1" s="1"/>
  <c r="C37" i="2" l="1"/>
  <c r="D37" i="2" s="1"/>
  <c r="B36" i="2"/>
  <c r="A36" i="2"/>
  <c r="B35" i="2"/>
  <c r="A35" i="2"/>
  <c r="B34" i="2"/>
  <c r="A34" i="2"/>
  <c r="B33" i="2"/>
  <c r="A33" i="2"/>
  <c r="B32" i="2"/>
  <c r="A32" i="2"/>
  <c r="B31" i="2"/>
  <c r="A31" i="2"/>
  <c r="B30" i="2"/>
  <c r="A30" i="2"/>
  <c r="B29" i="2"/>
  <c r="A29" i="2"/>
  <c r="B28" i="2"/>
  <c r="A28" i="2"/>
  <c r="B27" i="2"/>
  <c r="A27" i="2"/>
  <c r="B26" i="2"/>
  <c r="A26" i="2"/>
  <c r="B25" i="2"/>
  <c r="A25" i="2"/>
  <c r="B24" i="2"/>
  <c r="A24" i="2"/>
  <c r="B23" i="2"/>
  <c r="A23" i="2"/>
  <c r="B22" i="2"/>
  <c r="A22" i="2"/>
  <c r="B21" i="2"/>
  <c r="A21" i="2"/>
  <c r="B20" i="2"/>
  <c r="A20" i="2"/>
  <c r="B19" i="2"/>
  <c r="A19" i="2"/>
  <c r="B18" i="2"/>
  <c r="A18" i="2"/>
  <c r="B17" i="2"/>
  <c r="A17" i="2"/>
  <c r="B16" i="2"/>
  <c r="A16" i="2"/>
  <c r="B15" i="2"/>
  <c r="A15" i="2"/>
  <c r="B14" i="2"/>
  <c r="A14" i="2"/>
  <c r="B13" i="2"/>
  <c r="A13" i="2"/>
  <c r="B12" i="2"/>
  <c r="A12" i="2"/>
  <c r="B11" i="2"/>
  <c r="A11" i="2"/>
  <c r="B10" i="2"/>
  <c r="A10" i="2"/>
  <c r="G21" i="1" l="1"/>
  <c r="G20" i="1"/>
  <c r="G18" i="1"/>
  <c r="G14" i="1"/>
  <c r="G12" i="1"/>
  <c r="G8" i="1"/>
  <c r="G7" i="1"/>
  <c r="I18" i="1" l="1"/>
  <c r="C25" i="2"/>
  <c r="D25" i="2" s="1"/>
  <c r="I8" i="1"/>
  <c r="C15" i="2"/>
  <c r="D15" i="2" s="1"/>
  <c r="I20" i="1"/>
  <c r="C27" i="2"/>
  <c r="D27" i="2" s="1"/>
  <c r="I21" i="1"/>
  <c r="C28" i="2"/>
  <c r="D28" i="2" s="1"/>
  <c r="I7" i="1"/>
  <c r="C14" i="2"/>
  <c r="D14" i="2" s="1"/>
  <c r="I12" i="1"/>
  <c r="C19" i="2"/>
  <c r="D19" i="2" s="1"/>
  <c r="I14" i="1"/>
  <c r="C21" i="2"/>
  <c r="D21" i="2" s="1"/>
  <c r="G29" i="1"/>
  <c r="G28" i="1"/>
  <c r="G27" i="1"/>
  <c r="C34" i="2" s="1"/>
  <c r="D34" i="2" s="1"/>
  <c r="G26" i="1"/>
  <c r="C33" i="2" s="1"/>
  <c r="D33" i="2" s="1"/>
  <c r="G25" i="1"/>
  <c r="C32" i="2" s="1"/>
  <c r="D32" i="2" s="1"/>
  <c r="G24" i="1"/>
  <c r="C31" i="2" s="1"/>
  <c r="D31" i="2" s="1"/>
  <c r="G23" i="1"/>
  <c r="C30" i="2" s="1"/>
  <c r="D30" i="2" s="1"/>
  <c r="G22" i="1"/>
  <c r="C29" i="2" s="1"/>
  <c r="D29" i="2" s="1"/>
  <c r="G19" i="1"/>
  <c r="C26" i="2" s="1"/>
  <c r="D26" i="2" s="1"/>
  <c r="G17" i="1"/>
  <c r="C24" i="2" s="1"/>
  <c r="D24" i="2" s="1"/>
  <c r="G16" i="1"/>
  <c r="C23" i="2" s="1"/>
  <c r="D23" i="2" s="1"/>
  <c r="G15" i="1"/>
  <c r="C22" i="2" s="1"/>
  <c r="D22" i="2" s="1"/>
  <c r="G13" i="1"/>
  <c r="C20" i="2" s="1"/>
  <c r="D20" i="2" s="1"/>
  <c r="G11" i="1"/>
  <c r="C18" i="2" s="1"/>
  <c r="D18" i="2" s="1"/>
  <c r="G10" i="1"/>
  <c r="C17" i="2" s="1"/>
  <c r="D17" i="2" s="1"/>
  <c r="G9" i="1"/>
  <c r="C16" i="2" s="1"/>
  <c r="D16" i="2" s="1"/>
  <c r="G6" i="1"/>
  <c r="C13" i="2" s="1"/>
  <c r="D13" i="2" s="1"/>
  <c r="G5" i="1"/>
  <c r="C12" i="2" s="1"/>
  <c r="D12" i="2" s="1"/>
  <c r="G4" i="1"/>
  <c r="C11" i="2" s="1"/>
  <c r="D11" i="2" s="1"/>
  <c r="G3" i="1"/>
  <c r="C10" i="2" s="1"/>
  <c r="D10" i="2" s="1"/>
  <c r="G2" i="1"/>
  <c r="I28" i="1" l="1"/>
  <c r="C35" i="2"/>
  <c r="D35" i="2" s="1"/>
  <c r="I29" i="1"/>
  <c r="C36" i="2"/>
  <c r="D36" i="2" s="1"/>
  <c r="I27" i="1"/>
  <c r="I26" i="1"/>
  <c r="I25" i="1"/>
  <c r="I24" i="1"/>
  <c r="I23" i="1"/>
  <c r="I9" i="1" l="1"/>
  <c r="I4" i="1" l="1"/>
  <c r="I2" i="1"/>
  <c r="A9" i="2"/>
  <c r="B9" i="2"/>
  <c r="I3" i="1"/>
  <c r="I6" i="1" l="1"/>
  <c r="C9" i="2"/>
  <c r="D9" i="2" s="1"/>
  <c r="D39" i="2" s="1"/>
  <c r="I13" i="1"/>
  <c r="I11" i="1"/>
  <c r="I16" i="1"/>
  <c r="I5" i="1"/>
  <c r="I10" i="1"/>
  <c r="I15" i="1"/>
  <c r="I17" i="1"/>
  <c r="I19" i="1"/>
  <c r="I22" i="1"/>
  <c r="D42" i="2" l="1"/>
</calcChain>
</file>

<file path=xl/sharedStrings.xml><?xml version="1.0" encoding="utf-8"?>
<sst xmlns="http://schemas.openxmlformats.org/spreadsheetml/2006/main" count="209" uniqueCount="132">
  <si>
    <t>Variété</t>
  </si>
  <si>
    <t>Code NAGC</t>
  </si>
  <si>
    <t>Flor.</t>
  </si>
  <si>
    <t>Hybrideur</t>
  </si>
  <si>
    <t>ann. intro</t>
  </si>
  <si>
    <t>Prix SGQ</t>
  </si>
  <si>
    <t>Nb sacs</t>
  </si>
  <si>
    <t>Mt</t>
  </si>
  <si>
    <t>Qt.</t>
  </si>
  <si>
    <t>M</t>
  </si>
  <si>
    <t>EM</t>
  </si>
  <si>
    <t>LM</t>
  </si>
  <si>
    <t>E</t>
  </si>
  <si>
    <t>Total</t>
  </si>
  <si>
    <t xml:space="preserve">Prénom et nom: </t>
  </si>
  <si>
    <t>Adresse:</t>
  </si>
  <si>
    <t xml:space="preserve"> 2:</t>
  </si>
  <si>
    <t>Téléphone:</t>
  </si>
  <si>
    <t>Nb Sacs</t>
  </si>
  <si>
    <t>VARIETE</t>
  </si>
  <si>
    <t>(    ) Veillez me faire parvenir mes cormus par la poste</t>
  </si>
  <si>
    <t>GRAND TOTAL =</t>
  </si>
  <si>
    <r>
      <t>Joindre votre chèque à l’ordre de la</t>
    </r>
    <r>
      <rPr>
        <sz val="12"/>
        <rFont val="Times New Roman"/>
        <family val="1"/>
      </rPr>
      <t xml:space="preserve"> </t>
    </r>
    <r>
      <rPr>
        <b/>
        <u/>
        <sz val="12"/>
        <rFont val="Times New Roman"/>
        <family val="1"/>
      </rPr>
      <t>Société des Glaïeuls du Québec</t>
    </r>
  </si>
  <si>
    <t>Couleur</t>
  </si>
  <si>
    <t>Blanc</t>
  </si>
  <si>
    <t>Rouge Médium</t>
  </si>
  <si>
    <t>Description</t>
  </si>
  <si>
    <t>VENTE PAR LA POSTE ou INTERNET</t>
  </si>
  <si>
    <t>Envoyez à:</t>
  </si>
  <si>
    <t>Jean-Yves Dolbec</t>
  </si>
  <si>
    <t>427, rg Presqu'île</t>
  </si>
  <si>
    <t>Saint-Damase (Québec)</t>
  </si>
  <si>
    <t>J0H 1J0</t>
  </si>
  <si>
    <t>Hollande</t>
  </si>
  <si>
    <t xml:space="preserve">Je suis: </t>
  </si>
  <si>
    <t>Non Membre</t>
  </si>
  <si>
    <t>Membre</t>
  </si>
  <si>
    <t>5L+M</t>
  </si>
  <si>
    <t>Hartline</t>
  </si>
  <si>
    <t>Rouge Noir</t>
  </si>
  <si>
    <t>Lavande Médium</t>
  </si>
  <si>
    <t>Madeson</t>
  </si>
  <si>
    <t>Jaune Médium</t>
  </si>
  <si>
    <t>IMMACULATE HEART</t>
  </si>
  <si>
    <t>SHOWBOUND</t>
  </si>
  <si>
    <t>Peeters</t>
  </si>
  <si>
    <t>Jackson</t>
  </si>
  <si>
    <t>CROWN JEWEL</t>
  </si>
  <si>
    <t>HURON FOX</t>
  </si>
  <si>
    <t>TAMMY MARIA</t>
  </si>
  <si>
    <t>YES</t>
  </si>
  <si>
    <t>Grube</t>
  </si>
  <si>
    <t>Glaïeul miniature de couleu blanc immaculé.  Placement formel des fleurons épais et fortement ondulés avec tige florale de 55 cm et plants de 1m.</t>
  </si>
  <si>
    <t>Rose Léger</t>
  </si>
  <si>
    <t>Rouge Foncé</t>
  </si>
  <si>
    <t>Rose Médium</t>
  </si>
  <si>
    <t>Crème</t>
  </si>
  <si>
    <t>Jaune Léger</t>
  </si>
  <si>
    <t>Rosé Pâle</t>
  </si>
  <si>
    <r>
      <t xml:space="preserve">Carte de membre par internet ($15.00) </t>
    </r>
    <r>
      <rPr>
        <sz val="10"/>
        <rFont val="Times New Roman"/>
        <family val="1"/>
      </rPr>
      <t xml:space="preserve"> ou </t>
    </r>
    <r>
      <rPr>
        <b/>
        <sz val="10"/>
        <rFont val="Times New Roman"/>
        <family val="1"/>
      </rPr>
      <t>par la poste ($20.00) +</t>
    </r>
  </si>
  <si>
    <t>CATHERINE</t>
  </si>
  <si>
    <t>CIRCUS CANDY</t>
  </si>
  <si>
    <t>HURON DARKNESS</t>
  </si>
  <si>
    <t>LADY LUCILLE</t>
  </si>
  <si>
    <t xml:space="preserve">ROSE TREAT    </t>
  </si>
  <si>
    <t>STE-FAMILLE</t>
  </si>
  <si>
    <t>JYDolbec</t>
  </si>
  <si>
    <t xml:space="preserve">M </t>
  </si>
  <si>
    <t>Martin</t>
  </si>
  <si>
    <t>Klutey</t>
  </si>
  <si>
    <t>Fleur lavande pâle avec une fine ligne blanche au centre du fleuron. La hampe florale mesure 30 po et porte un épi muni de 22 fleurons. Le feuillage est retombant et ajoute un intérêt particulier à l’aménagement du jardin.</t>
  </si>
  <si>
    <t>Rosé Médium</t>
  </si>
  <si>
    <t>Saumon Foncé</t>
  </si>
  <si>
    <t>Rose Foncé</t>
  </si>
  <si>
    <t>AARALYN</t>
  </si>
  <si>
    <t>BABSBILL</t>
  </si>
  <si>
    <t>BUTTER BON BON</t>
  </si>
  <si>
    <t>CARDINAL II</t>
  </si>
  <si>
    <t>CHARISMA</t>
  </si>
  <si>
    <t>CREAMY YELLOW</t>
  </si>
  <si>
    <t>DENISE</t>
  </si>
  <si>
    <t>EARLY APPLAUSE</t>
  </si>
  <si>
    <t>EARLY DISPLAY</t>
  </si>
  <si>
    <t>FIRECRACKER II</t>
  </si>
  <si>
    <t>FRAISELINE</t>
  </si>
  <si>
    <t>GRAPE SPLASH</t>
  </si>
  <si>
    <t>IVORY QUEEN</t>
  </si>
  <si>
    <t>MARY'S DREAM</t>
  </si>
  <si>
    <t>PLAISIR</t>
  </si>
  <si>
    <t>SOFT TOUCH</t>
  </si>
  <si>
    <t>TEMPETE</t>
  </si>
  <si>
    <t>Everson-Sattler</t>
  </si>
  <si>
    <t>Frederick</t>
  </si>
  <si>
    <t xml:space="preserve">E </t>
  </si>
  <si>
    <t>Frazee</t>
  </si>
  <si>
    <t>Fleur d'une flamboyante combinaison de teintes orange, rouge et jaune.</t>
  </si>
  <si>
    <t>Saran</t>
  </si>
  <si>
    <t>D. Croteau</t>
  </si>
  <si>
    <t>Jaune Foncé</t>
  </si>
  <si>
    <t>Rosé Léger</t>
  </si>
  <si>
    <t>Rouge Léger</t>
  </si>
  <si>
    <t>Saumon Léger</t>
  </si>
  <si>
    <t>Lavande Noir</t>
  </si>
  <si>
    <t>Rosé Foncé</t>
  </si>
  <si>
    <t>Alleman</t>
  </si>
  <si>
    <t>Frais de Poste $10.00 +</t>
  </si>
  <si>
    <r>
      <t xml:space="preserve">Fleur de couleur rose foncé avec une gorge de couleur crème.  Plants de  1 m 50 et plus avec hampes florales de 75 cm avec une très excellente disposition des fleurons.  </t>
    </r>
    <r>
      <rPr>
        <b/>
        <sz val="10"/>
        <rFont val="Times New Roman"/>
        <family val="1"/>
      </rPr>
      <t>Limite de 1 sac par commande.</t>
    </r>
  </si>
  <si>
    <r>
      <t xml:space="preserve">Magnifique glaïeul de couleur jaune pâle avec un centre jaune plus foncé.  La hauteur des plants est de 1 m 50  à 1 m 60 avec une disposition formelle des fleurons avec tiges de 75 cm de longueur.  </t>
    </r>
    <r>
      <rPr>
        <b/>
        <sz val="10"/>
        <rFont val="Times"/>
      </rPr>
      <t>Limite de 1 sac par commande.</t>
    </r>
  </si>
  <si>
    <r>
      <t xml:space="preserve">Glaïeul de couleur jaune doux et pur à rebords modérément ondulés.  Fleurs d'à peine 8 cm joliment disposées sur des tiges de 53 cm. Bonne santé et très prolifiques.  </t>
    </r>
    <r>
      <rPr>
        <b/>
        <sz val="10"/>
        <rFont val="Times New Roman"/>
        <family val="1"/>
      </rPr>
      <t>Limite de 1 sac par commande.</t>
    </r>
  </si>
  <si>
    <r>
      <t xml:space="preserve">Glaïeul de couleur rouge foncé. Plants de 1 m 50 avec hampes florales de 65 cm avec une très bonne disposition des fleurons modérément ondulés.  </t>
    </r>
    <r>
      <rPr>
        <b/>
        <sz val="10"/>
        <rFont val="Times New Roman"/>
        <family val="1"/>
      </rPr>
      <t>Limite de 1 sac par commande.</t>
    </r>
  </si>
  <si>
    <r>
      <t xml:space="preserve">Glaïeul de couleur rose foncé.  Plants de 1 m 50 avec hampes florales de 65 cm avec une très bonne disposition des fleurons modérément ondulés.   </t>
    </r>
    <r>
      <rPr>
        <b/>
        <sz val="10"/>
        <rFont val="Times New Roman"/>
        <family val="1"/>
      </rPr>
      <t>Limite de 1 sac par commande.</t>
    </r>
  </si>
  <si>
    <r>
      <t xml:space="preserve">Glaïeul de couleur jaune doré à rebords élégamment ondulés.  Hauteur des plants de 140 cm. </t>
    </r>
    <r>
      <rPr>
        <b/>
        <sz val="10"/>
        <rFont val="Times New Roman"/>
        <family val="1"/>
      </rPr>
      <t xml:space="preserve"> Limite de 1 sac par commande.</t>
    </r>
  </si>
  <si>
    <r>
      <t xml:space="preserve">Glaïeul miniature de couleur rose saumon brillant avec de larges touches de rouge cerise dans la gorge et des pétales inférieurs.  Fleurons de 6 cm de largeur légèrement ondulés.  Tiges de 60 cm de longueur avec 24 fleurons.  </t>
    </r>
    <r>
      <rPr>
        <b/>
        <sz val="10"/>
        <rFont val="Times New Roman"/>
        <family val="1"/>
      </rPr>
      <t>Limite de 1 sac par commande.</t>
    </r>
  </si>
  <si>
    <r>
      <t xml:space="preserve">Glaïeul miniature de couleur crème pure avec gorge de couleur jaune vif.  Placement formel des fleurons à rebords modérément ondulés avec plants de 1m 60 et tiges florales de 65 cm.  </t>
    </r>
    <r>
      <rPr>
        <b/>
        <sz val="10"/>
        <rFont val="Times New Roman"/>
        <family val="1"/>
      </rPr>
      <t>Limite de 1 sac par commande.</t>
    </r>
  </si>
  <si>
    <r>
      <t xml:space="preserve">Fleur de couleur rouge moyen avec une tache rose au centre.  Bon placement des fleurons avec plants de 1m 30 et tiges florales de 55 cm.  </t>
    </r>
    <r>
      <rPr>
        <b/>
        <sz val="10"/>
        <rFont val="Times New Roman"/>
        <family val="1"/>
      </rPr>
      <t>Limite de 1 sac par commande.</t>
    </r>
  </si>
  <si>
    <r>
      <t xml:space="preserve">Fleur de couleur rose foncé avec une nuance plus pâle dans le centre.  Très bon placement des fleurons sur une tige très droite de 75cm de long.  </t>
    </r>
    <r>
      <rPr>
        <b/>
        <sz val="10"/>
        <rFont val="Times New Roman"/>
        <family val="1"/>
      </rPr>
      <t>Limite de 1 sac par commande.</t>
    </r>
  </si>
  <si>
    <r>
      <t xml:space="preserve">Fleur rouge rosé légèrement crème. Très hâtif, un des premiers glaïeuls à fleurir. </t>
    </r>
    <r>
      <rPr>
        <b/>
        <sz val="10"/>
        <rFont val="Times New Roman"/>
        <family val="1"/>
      </rPr>
      <t xml:space="preserve"> Limite de 1 sac par commande.</t>
    </r>
  </si>
  <si>
    <r>
      <t xml:space="preserve">Fleur rose uni portant d’élégants fleurons. Une des premières variétés à fleurir. Excellente fleur coupée.  </t>
    </r>
    <r>
      <rPr>
        <b/>
        <sz val="10"/>
        <rFont val="Times New Roman"/>
        <family val="1"/>
      </rPr>
      <t>Limite de 1 sac par commande.</t>
    </r>
  </si>
  <si>
    <r>
      <t xml:space="preserve">Fleur saumon rose foncé à gorge et à nervures jaunâtres.  Hauteur de 1 m 50 avec fleurons à rebords légèrement ondulés.  Tiges florales de 60 cm de longueur.  </t>
    </r>
    <r>
      <rPr>
        <b/>
        <sz val="10"/>
        <rFont val="Times New Roman"/>
        <family val="1"/>
      </rPr>
      <t>Limite de 1 sac par commande.</t>
    </r>
  </si>
  <si>
    <r>
      <t xml:space="preserve">Glaïeul miniature de couleur violet avec une touche de mouchetures dorées sur les fleurons inférieurs.  Hampe florale de 65 cm avec tiges florales de 90 cm.  Prolifique et en très bonne santé.  </t>
    </r>
    <r>
      <rPr>
        <b/>
        <sz val="10"/>
        <rFont val="Times New Roman"/>
        <family val="1"/>
      </rPr>
      <t>Limite de 1 sac par commande.</t>
    </r>
  </si>
  <si>
    <r>
      <t xml:space="preserve">Fleur rouge très foncée demeurant presque noire jusqu'à l'ouverture complète des fleurons.  Plans très droit de 1 m 60 de haut avec tiges florales de 60 cm portant de 22 à 24 fleurons.  </t>
    </r>
    <r>
      <rPr>
        <b/>
        <sz val="10"/>
        <rFont val="Times New Roman"/>
        <family val="1"/>
      </rPr>
      <t>Limite de 1 sac par commande.</t>
    </r>
  </si>
  <si>
    <r>
      <t xml:space="preserve">Glaïeul miniature de couleur rouge foncé.  Très bonne disposition des fleurons avec tiges florales de 65 cm.  Robuste et prolifique.  </t>
    </r>
    <r>
      <rPr>
        <b/>
        <sz val="10"/>
        <rFont val="Times New Roman"/>
        <family val="1"/>
      </rPr>
      <t>Limite de 2 sacs par commande.</t>
    </r>
  </si>
  <si>
    <t>Spécimen de couleur crème blanchâtre avec un rose saumon moyen sur le contour des pétales à rebords très ondulés et une infusion jaunâtre dans la gorge.  Plants de 1 m 65 avec une très bonne  disposition des fleurons sur des tiges de 70 cm de longueur.  Limite de 2 sacs par commande.</t>
  </si>
  <si>
    <r>
      <t xml:space="preserve">Superbe glaïeul de couleur blanc ivoire.  Placement formel des fleurons à rebords modérément ondulés avec une bonne consistance.  Longue tige de 70 cm et plus avec plants de 1 m 70.  </t>
    </r>
    <r>
      <rPr>
        <b/>
        <sz val="10"/>
        <rFont val="Times New Roman"/>
        <family val="1"/>
      </rPr>
      <t>Limite de 1 sac par commande.</t>
    </r>
  </si>
  <si>
    <r>
      <t xml:space="preserve">Fleur rose moyen avec une gorge blanc pur et des nervures blanches. Épi floral de plus de 32 po portant 27-29 fleurons. Considérée comme étant la meilleure variété jamais introduite, tant pour la fleur coupée que pour les expositions. No. 1 des « Dix Meilleures Variétés » (Top Ten). Résistante aux virus.  </t>
    </r>
    <r>
      <rPr>
        <b/>
        <sz val="10"/>
        <rFont val="Times New Roman"/>
        <family val="1"/>
      </rPr>
      <t>Limite de 1 sac par commande.</t>
    </r>
  </si>
  <si>
    <r>
      <t xml:space="preserve">Glaïeul de couleur rose crevette  avec cœur blanc crème.  Tige de 65 cm et plus avec plants de 1 m 25 avec une excellente disposition des fleurons.  </t>
    </r>
    <r>
      <rPr>
        <b/>
        <sz val="10"/>
        <rFont val="Times New Roman"/>
        <family val="1"/>
      </rPr>
      <t>Limite de 1 sac par commande.</t>
    </r>
  </si>
  <si>
    <r>
      <t xml:space="preserve">Glaïeul de couleur saumon pâle uniforme sur presque la totalité de la surface des pétales avec une tache rouge cerise et une teinte de jaune sur la lèvre.  Pétales légèrement ondulés avec une très bonne disposition des fleurons sur des tiges florales de 75 cm de longueur environ.  Très prolifique et excellent sujet d'exposition.  </t>
    </r>
    <r>
      <rPr>
        <b/>
        <sz val="10"/>
        <rFont val="Times New Roman"/>
        <family val="1"/>
      </rPr>
      <t>Limite de 1 sac par commande.</t>
    </r>
  </si>
  <si>
    <r>
      <t xml:space="preserve">Fleur de teinte rose plutôt inhabituelle; la coloration est plus pâle à la gorge et le pétale inférieur porte un dard blanc. De plus, les pétales sont ondulés et épais.  </t>
    </r>
    <r>
      <rPr>
        <b/>
        <sz val="10"/>
        <rFont val="Times New Roman"/>
        <family val="1"/>
      </rPr>
      <t>Limite de 1 sac par commande.</t>
    </r>
  </si>
  <si>
    <r>
      <t xml:space="preserve">Spécimen à grande fleurs de 5 pouces de ton lavande foncé sur le contour devenant lavande plus pâle vers le centre et un large ton de vert jaunâtre dans la gorge et le labelle.  Fleur à rebords légèrement ondulés.  Hauteur des plants est de 1 m 70 avec des hampes florales de 85 à 90 cm avec un placement des fleurons formel.  Excellent sujet d’exposition.  </t>
    </r>
    <r>
      <rPr>
        <b/>
        <sz val="10"/>
        <rFont val="Times New Roman"/>
        <family val="1"/>
      </rPr>
      <t>Limite de 1 sac par commande.</t>
    </r>
  </si>
  <si>
    <r>
      <t xml:space="preserve">Glaïeul de couleur jaune moyen avec une gorge jaune ébouriffée. Placement formel des fleurons à rebords modérément ondulés.  Tige de 65 cm et plus avec plants de 1 m.  </t>
    </r>
    <r>
      <rPr>
        <b/>
        <sz val="10"/>
        <rFont val="Times New Roman"/>
        <family val="1"/>
      </rPr>
      <t>Limite de 1 sac par commande.</t>
    </r>
  </si>
  <si>
    <r>
      <t xml:space="preserve">Fleur de couleur lavande-rose très pâle avec des éclaboussures de ton  rose-lavande foncé surtout sur le contour des pétales, le tout harmonisé par une fine ligne blanche sur le contour de la fleur.   Tige florale de 75 cm de longueur.  </t>
    </r>
    <r>
      <rPr>
        <b/>
        <sz val="10"/>
        <rFont val="Times New Roman"/>
        <family val="1"/>
      </rPr>
      <t>Limite de 1 sac par commande.</t>
    </r>
  </si>
  <si>
    <r>
      <t xml:space="preserve">Fleur rouge moyen à gorge blanche.  Plants de 1 m 75 de hauteur avec tige florale de 75 cm à pétales modérément ondulés. Excellente fleur coupée.  </t>
    </r>
    <r>
      <rPr>
        <b/>
        <sz val="10"/>
        <rFont val="Times New Roman"/>
        <family val="1"/>
      </rPr>
      <t>Limite de 1 sac par commande.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</si>
</sst>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quot;_-;_-* #,##0.00\ &quot;$&quot;\-;_-* &quot;-&quot;??\ &quot;$&quot;_-;_-@_-"/>
    <numFmt numFmtId="165" formatCode="#,##0.00\ &quot;$&quot;"/>
  </numFmts>
  <fonts count="12" x14ac:knownFonts="1">
    <font>
      <sz val="10"/>
      <name val="Arial"/>
    </font>
    <font>
      <sz val="12"/>
      <name val="Times New Roman"/>
      <family val="1"/>
    </font>
    <font>
      <b/>
      <sz val="12"/>
      <name val="Times New Roman"/>
      <family val="1"/>
    </font>
    <font>
      <b/>
      <sz val="10"/>
      <name val="Times New Roman"/>
      <family val="1"/>
    </font>
    <font>
      <b/>
      <u/>
      <sz val="12"/>
      <name val="Times New Roman"/>
      <family val="1"/>
    </font>
    <font>
      <b/>
      <sz val="10"/>
      <name val="Arial"/>
      <family val="2"/>
    </font>
    <font>
      <b/>
      <sz val="10"/>
      <name val="Arial"/>
      <family val="2"/>
    </font>
    <font>
      <b/>
      <u/>
      <sz val="10"/>
      <name val="Arial"/>
      <family val="2"/>
    </font>
    <font>
      <sz val="10"/>
      <name val="Times New Roman"/>
      <family val="1"/>
    </font>
    <font>
      <sz val="10"/>
      <name val="Arial"/>
      <family val="2"/>
    </font>
    <font>
      <sz val="10"/>
      <name val="Times"/>
    </font>
    <font>
      <b/>
      <sz val="10"/>
      <name val="Times"/>
    </font>
  </fonts>
  <fills count="2">
    <fill>
      <patternFill patternType="none"/>
    </fill>
    <fill>
      <patternFill patternType="gray125"/>
    </fill>
  </fills>
  <borders count="1">
    <border>
      <left/>
      <right/>
      <top/>
      <bottom/>
      <diagonal/>
    </border>
  </borders>
  <cellStyleXfs count="1">
    <xf numFmtId="0" fontId="0" fillId="0" borderId="0"/>
  </cellStyleXfs>
  <cellXfs count="50">
    <xf numFmtId="0" fontId="0" fillId="0" borderId="0" xfId="0"/>
    <xf numFmtId="0" fontId="3" fillId="0" borderId="0" xfId="0" applyFont="1"/>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0" fillId="0" borderId="0" xfId="0" applyBorder="1" applyAlignment="1"/>
    <xf numFmtId="0" fontId="3" fillId="0" borderId="0" xfId="0" applyFont="1" applyBorder="1" applyAlignment="1"/>
    <xf numFmtId="164" fontId="3" fillId="0" borderId="0" xfId="0" applyNumberFormat="1" applyFont="1" applyFill="1" applyBorder="1" applyAlignment="1">
      <alignment horizontal="center" vertical="top"/>
    </xf>
    <xf numFmtId="164" fontId="2" fillId="0" borderId="0" xfId="0" applyNumberFormat="1" applyFont="1" applyBorder="1" applyAlignment="1">
      <alignment horizontal="center" wrapText="1"/>
    </xf>
    <xf numFmtId="164" fontId="0" fillId="0" borderId="0" xfId="0" applyNumberFormat="1" applyBorder="1" applyAlignment="1"/>
    <xf numFmtId="164" fontId="3" fillId="0" borderId="0" xfId="0" applyNumberFormat="1" applyFont="1" applyBorder="1" applyAlignment="1">
      <alignment horizontal="center" vertical="top" wrapText="1"/>
    </xf>
    <xf numFmtId="164" fontId="3" fillId="0" borderId="0" xfId="0" applyNumberFormat="1" applyFont="1" applyFill="1" applyBorder="1" applyAlignment="1">
      <alignment horizontal="center" vertical="top" wrapText="1"/>
    </xf>
    <xf numFmtId="0" fontId="5" fillId="0" borderId="0" xfId="0" applyFont="1" applyBorder="1" applyAlignment="1"/>
    <xf numFmtId="164" fontId="5" fillId="0" borderId="0" xfId="0" applyNumberFormat="1" applyFont="1" applyBorder="1" applyAlignment="1"/>
    <xf numFmtId="164" fontId="3" fillId="0" borderId="0" xfId="0" applyNumberFormat="1" applyFont="1" applyBorder="1" applyAlignment="1">
      <alignment horizontal="center" wrapText="1"/>
    </xf>
    <xf numFmtId="0" fontId="6" fillId="0" borderId="0" xfId="0" applyFont="1" applyBorder="1" applyAlignment="1"/>
    <xf numFmtId="0" fontId="3" fillId="0" borderId="0" xfId="0" applyFont="1" applyBorder="1" applyAlignment="1">
      <alignment wrapText="1"/>
    </xf>
    <xf numFmtId="0" fontId="3" fillId="0" borderId="0" xfId="0" applyNumberFormat="1" applyFont="1" applyBorder="1" applyAlignment="1">
      <alignment horizontal="center" vertical="top" wrapText="1"/>
    </xf>
    <xf numFmtId="0" fontId="0" fillId="0" borderId="0" xfId="0" applyNumberFormat="1" applyBorder="1" applyAlignment="1">
      <alignment horizontal="center"/>
    </xf>
    <xf numFmtId="0" fontId="3" fillId="0" borderId="0" xfId="0" applyNumberFormat="1" applyFont="1" applyFill="1" applyBorder="1" applyAlignment="1">
      <alignment horizontal="center" vertical="top" wrapText="1"/>
    </xf>
    <xf numFmtId="1" fontId="0" fillId="0" borderId="0" xfId="0" applyNumberFormat="1" applyBorder="1" applyAlignment="1">
      <alignment horizontal="center"/>
    </xf>
    <xf numFmtId="0" fontId="0" fillId="0" borderId="0" xfId="0" applyAlignment="1"/>
    <xf numFmtId="0" fontId="0" fillId="0" borderId="0" xfId="0" applyAlignment="1">
      <alignment horizontal="centerContinuous"/>
    </xf>
    <xf numFmtId="0" fontId="0" fillId="0" borderId="0" xfId="0" applyNumberFormat="1" applyBorder="1" applyAlignment="1">
      <alignment horizontal="right"/>
    </xf>
    <xf numFmtId="0" fontId="7" fillId="0" borderId="0" xfId="0" applyFont="1" applyBorder="1" applyAlignment="1">
      <alignment horizontal="centerContinuous"/>
    </xf>
    <xf numFmtId="0" fontId="7" fillId="0" borderId="0" xfId="0" applyFont="1" applyAlignment="1">
      <alignment horizontal="centerContinuous"/>
    </xf>
    <xf numFmtId="0" fontId="3" fillId="0" borderId="0" xfId="0" applyFont="1" applyFill="1" applyBorder="1" applyAlignment="1">
      <alignment horizontal="right"/>
    </xf>
    <xf numFmtId="0" fontId="5" fillId="0" borderId="0" xfId="0" applyFont="1" applyBorder="1" applyAlignment="1">
      <alignment horizontal="right"/>
    </xf>
    <xf numFmtId="0" fontId="2" fillId="0" borderId="0" xfId="0" applyFont="1" applyAlignment="1">
      <alignment horizontal="centerContinuous"/>
    </xf>
    <xf numFmtId="0" fontId="1" fillId="0" borderId="0" xfId="0" applyFont="1" applyAlignment="1"/>
    <xf numFmtId="20" fontId="0" fillId="0" borderId="0" xfId="0" applyNumberFormat="1" applyBorder="1" applyAlignment="1">
      <alignment horizontal="right"/>
    </xf>
    <xf numFmtId="0" fontId="1" fillId="0" borderId="0" xfId="0" quotePrefix="1" applyFont="1" applyAlignment="1">
      <alignment horizontal="left"/>
    </xf>
    <xf numFmtId="0" fontId="3" fillId="0" borderId="0" xfId="0" quotePrefix="1" applyFont="1" applyBorder="1" applyAlignment="1">
      <alignment horizontal="center" vertical="top" wrapText="1"/>
    </xf>
    <xf numFmtId="165" fontId="3" fillId="0" borderId="0" xfId="0" applyNumberFormat="1" applyFont="1" applyFill="1" applyBorder="1" applyAlignment="1">
      <alignment horizontal="center" vertical="top" wrapText="1"/>
    </xf>
    <xf numFmtId="0" fontId="5" fillId="0" borderId="0" xfId="0" quotePrefix="1" applyFont="1" applyAlignment="1">
      <alignment horizontal="right"/>
    </xf>
    <xf numFmtId="0" fontId="3" fillId="0" borderId="0" xfId="0" quotePrefix="1" applyFont="1" applyAlignment="1">
      <alignment horizontal="left"/>
    </xf>
    <xf numFmtId="165" fontId="0" fillId="0" borderId="0" xfId="0" applyNumberFormat="1" applyAlignment="1">
      <alignment horizontal="center"/>
    </xf>
    <xf numFmtId="0" fontId="0" fillId="0" borderId="0" xfId="0" applyBorder="1" applyAlignment="1">
      <alignment wrapText="1"/>
    </xf>
    <xf numFmtId="0" fontId="3" fillId="0" borderId="0" xfId="0" applyFont="1" applyBorder="1" applyAlignment="1">
      <alignment horizontal="center" wrapText="1"/>
    </xf>
    <xf numFmtId="0" fontId="5" fillId="0" borderId="0" xfId="0" applyFont="1" applyBorder="1" applyAlignment="1">
      <alignment horizontal="center"/>
    </xf>
    <xf numFmtId="0" fontId="9" fillId="0" borderId="0" xfId="0" applyFont="1"/>
    <xf numFmtId="0" fontId="8" fillId="0" borderId="0" xfId="0" applyFont="1" applyBorder="1" applyAlignment="1">
      <alignment horizontal="justify" vertical="top" wrapText="1"/>
    </xf>
    <xf numFmtId="165" fontId="5" fillId="0" borderId="0" xfId="0" applyNumberFormat="1" applyFont="1" applyAlignment="1">
      <alignment horizontal="center"/>
    </xf>
    <xf numFmtId="0" fontId="5" fillId="0" borderId="0" xfId="0" applyNumberFormat="1" applyFont="1" applyAlignment="1">
      <alignment horizontal="center"/>
    </xf>
    <xf numFmtId="0" fontId="3" fillId="0" borderId="0" xfId="0" quotePrefix="1" applyFont="1" applyBorder="1" applyAlignment="1">
      <alignment horizontal="left"/>
    </xf>
    <xf numFmtId="0" fontId="8" fillId="0" borderId="0" xfId="0" applyFont="1" applyBorder="1" applyAlignment="1">
      <alignment vertical="top" wrapText="1"/>
    </xf>
    <xf numFmtId="0" fontId="8" fillId="0" borderId="0" xfId="0" applyFont="1" applyBorder="1" applyAlignment="1">
      <alignment horizontal="center"/>
    </xf>
    <xf numFmtId="0" fontId="8" fillId="0" borderId="0" xfId="0" applyFont="1" applyBorder="1" applyAlignment="1"/>
    <xf numFmtId="0" fontId="5" fillId="0" borderId="0" xfId="0" applyFont="1" applyFill="1" applyBorder="1" applyAlignment="1"/>
    <xf numFmtId="0" fontId="8" fillId="0" borderId="0" xfId="0" applyFont="1" applyBorder="1" applyAlignment="1">
      <alignment horizontal="left"/>
    </xf>
    <xf numFmtId="0" fontId="10" fillId="0" borderId="0" xfId="0" applyFont="1" applyAlignment="1">
      <alignment horizontal="justify"/>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30"/>
  <sheetViews>
    <sheetView tabSelected="1" workbookViewId="0">
      <pane xSplit="1" ySplit="1" topLeftCell="B2" activePane="bottomRight" state="frozen"/>
      <selection pane="topRight" activeCell="B1" sqref="B1"/>
      <selection pane="bottomLeft" activeCell="A2" sqref="A2"/>
      <selection pane="bottomRight" activeCell="F35" sqref="F34:F35"/>
    </sheetView>
  </sheetViews>
  <sheetFormatPr baseColWidth="10" defaultRowHeight="12.75" x14ac:dyDescent="0.2"/>
  <cols>
    <col min="1" max="1" width="26" style="14" bestFit="1" customWidth="1"/>
    <col min="2" max="2" width="6.140625" style="38" customWidth="1"/>
    <col min="3" max="3" width="4.7109375" style="38" customWidth="1"/>
    <col min="4" max="4" width="14.28515625" style="4" bestFit="1" customWidth="1"/>
    <col min="5" max="5" width="4.85546875" style="4" customWidth="1"/>
    <col min="6" max="6" width="61" style="36" customWidth="1"/>
    <col min="7" max="7" width="8.42578125" style="35" customWidth="1"/>
    <col min="8" max="8" width="7.140625" style="42" customWidth="1"/>
    <col min="9" max="9" width="9.28515625" style="8" bestFit="1" customWidth="1"/>
    <col min="10" max="10" width="5.7109375" style="14" customWidth="1"/>
    <col min="11" max="11" width="15.5703125" style="11" bestFit="1" customWidth="1"/>
    <col min="13" max="16384" width="11.42578125" style="4"/>
  </cols>
  <sheetData>
    <row r="1" spans="1:11" ht="25.5" x14ac:dyDescent="0.2">
      <c r="A1" s="2" t="s">
        <v>0</v>
      </c>
      <c r="B1" s="37" t="s">
        <v>1</v>
      </c>
      <c r="C1" s="2" t="s">
        <v>2</v>
      </c>
      <c r="D1" s="2" t="s">
        <v>3</v>
      </c>
      <c r="E1" s="3" t="s">
        <v>4</v>
      </c>
      <c r="F1" s="31" t="s">
        <v>26</v>
      </c>
      <c r="G1" s="32" t="s">
        <v>5</v>
      </c>
      <c r="H1" s="18" t="s">
        <v>6</v>
      </c>
      <c r="I1" s="10" t="s">
        <v>7</v>
      </c>
      <c r="J1" s="9" t="s">
        <v>8</v>
      </c>
      <c r="K1" s="9" t="s">
        <v>23</v>
      </c>
    </row>
    <row r="2" spans="1:11" ht="38.25" x14ac:dyDescent="0.2">
      <c r="A2" s="43" t="s">
        <v>74</v>
      </c>
      <c r="B2" s="45">
        <v>467</v>
      </c>
      <c r="C2" s="45" t="s">
        <v>9</v>
      </c>
      <c r="D2" s="46" t="s">
        <v>104</v>
      </c>
      <c r="E2" s="46">
        <v>2007</v>
      </c>
      <c r="F2" s="40" t="s">
        <v>106</v>
      </c>
      <c r="G2" s="41">
        <f>IF('Commande 2026'!$B$6="Membre",2.5,3.5)</f>
        <v>3.5</v>
      </c>
      <c r="I2" s="13">
        <f t="shared" ref="I2:I29" si="0">H2*G2</f>
        <v>0</v>
      </c>
      <c r="J2" s="15" t="s">
        <v>37</v>
      </c>
      <c r="K2" s="11" t="s">
        <v>73</v>
      </c>
    </row>
    <row r="3" spans="1:11" ht="38.25" x14ac:dyDescent="0.2">
      <c r="A3" s="43" t="s">
        <v>75</v>
      </c>
      <c r="B3" s="45">
        <v>412</v>
      </c>
      <c r="C3" s="45" t="s">
        <v>9</v>
      </c>
      <c r="D3" s="48" t="s">
        <v>45</v>
      </c>
      <c r="E3" s="46">
        <v>2011</v>
      </c>
      <c r="F3" s="49" t="s">
        <v>107</v>
      </c>
      <c r="G3" s="41">
        <f>IF('Commande 2026'!$B$6="Membre",2.5,3.5)</f>
        <v>3.5</v>
      </c>
      <c r="I3" s="13">
        <f t="shared" si="0"/>
        <v>0</v>
      </c>
      <c r="J3" s="15" t="s">
        <v>37</v>
      </c>
      <c r="K3" s="47" t="s">
        <v>57</v>
      </c>
    </row>
    <row r="4" spans="1:11" ht="38.25" x14ac:dyDescent="0.2">
      <c r="A4" s="43" t="s">
        <v>76</v>
      </c>
      <c r="B4" s="45">
        <v>212</v>
      </c>
      <c r="C4" s="45" t="s">
        <v>9</v>
      </c>
      <c r="D4" s="46" t="s">
        <v>91</v>
      </c>
      <c r="E4" s="46">
        <v>2006</v>
      </c>
      <c r="F4" s="44" t="s">
        <v>108</v>
      </c>
      <c r="G4" s="41">
        <f>IF('Commande 2026'!$B$6="Membre",2.5,3.5)</f>
        <v>3.5</v>
      </c>
      <c r="I4" s="13">
        <f t="shared" si="0"/>
        <v>0</v>
      </c>
      <c r="J4" s="15" t="s">
        <v>37</v>
      </c>
      <c r="K4" s="11" t="s">
        <v>57</v>
      </c>
    </row>
    <row r="5" spans="1:11" ht="38.25" x14ac:dyDescent="0.2">
      <c r="A5" s="43" t="s">
        <v>77</v>
      </c>
      <c r="B5" s="45">
        <v>456</v>
      </c>
      <c r="C5" s="45" t="s">
        <v>10</v>
      </c>
      <c r="D5" s="46" t="s">
        <v>41</v>
      </c>
      <c r="E5" s="46">
        <v>2005</v>
      </c>
      <c r="F5" s="44" t="s">
        <v>109</v>
      </c>
      <c r="G5" s="41">
        <f>IF('Commande 2026'!$B$6="Membre",2.5,3.5)</f>
        <v>3.5</v>
      </c>
      <c r="I5" s="13">
        <f t="shared" si="0"/>
        <v>0</v>
      </c>
      <c r="J5" s="15" t="s">
        <v>37</v>
      </c>
      <c r="K5" s="47" t="s">
        <v>54</v>
      </c>
    </row>
    <row r="6" spans="1:11" ht="38.25" x14ac:dyDescent="0.2">
      <c r="A6" s="43" t="s">
        <v>60</v>
      </c>
      <c r="B6" s="45">
        <v>445</v>
      </c>
      <c r="C6" s="45" t="s">
        <v>9</v>
      </c>
      <c r="D6" s="46" t="s">
        <v>66</v>
      </c>
      <c r="E6" s="46">
        <v>2025</v>
      </c>
      <c r="F6" s="44" t="s">
        <v>110</v>
      </c>
      <c r="G6" s="41">
        <f>IF('Commande 2026'!$B$6="Membre",2.5,3.5)</f>
        <v>3.5</v>
      </c>
      <c r="I6" s="13">
        <f t="shared" si="0"/>
        <v>0</v>
      </c>
      <c r="J6" s="15" t="s">
        <v>37</v>
      </c>
      <c r="K6" s="11" t="s">
        <v>71</v>
      </c>
    </row>
    <row r="7" spans="1:11" ht="25.5" x14ac:dyDescent="0.2">
      <c r="A7" s="43" t="s">
        <v>78</v>
      </c>
      <c r="B7" s="45">
        <v>417</v>
      </c>
      <c r="C7" s="45" t="s">
        <v>9</v>
      </c>
      <c r="D7" s="46" t="s">
        <v>33</v>
      </c>
      <c r="E7" s="46">
        <v>2023</v>
      </c>
      <c r="F7" s="44" t="s">
        <v>111</v>
      </c>
      <c r="G7" s="41">
        <f>IF('Commande 2026'!$B$6="Membre",2.5,3.5)</f>
        <v>3.5</v>
      </c>
      <c r="I7" s="13">
        <f t="shared" si="0"/>
        <v>0</v>
      </c>
      <c r="J7" s="15" t="s">
        <v>37</v>
      </c>
      <c r="K7" s="47" t="s">
        <v>98</v>
      </c>
    </row>
    <row r="8" spans="1:11" ht="51" x14ac:dyDescent="0.2">
      <c r="A8" s="43" t="s">
        <v>61</v>
      </c>
      <c r="B8" s="45">
        <v>237</v>
      </c>
      <c r="C8" s="45" t="s">
        <v>10</v>
      </c>
      <c r="D8" s="46" t="s">
        <v>45</v>
      </c>
      <c r="E8" s="46">
        <v>2007</v>
      </c>
      <c r="F8" s="44" t="s">
        <v>112</v>
      </c>
      <c r="G8" s="41">
        <f>IF('Commande 2026'!$B$6="Membre",2.5,3.5)</f>
        <v>3.5</v>
      </c>
      <c r="I8" s="13">
        <f t="shared" si="0"/>
        <v>0</v>
      </c>
      <c r="J8" s="15" t="s">
        <v>37</v>
      </c>
      <c r="K8" s="11" t="s">
        <v>72</v>
      </c>
    </row>
    <row r="9" spans="1:11" ht="38.25" x14ac:dyDescent="0.2">
      <c r="A9" s="43" t="s">
        <v>79</v>
      </c>
      <c r="B9" s="45">
        <v>211</v>
      </c>
      <c r="C9" s="45" t="s">
        <v>9</v>
      </c>
      <c r="D9" s="46" t="s">
        <v>92</v>
      </c>
      <c r="E9" s="46">
        <v>2002</v>
      </c>
      <c r="F9" s="40" t="s">
        <v>113</v>
      </c>
      <c r="G9" s="41">
        <f>IF('Commande 2026'!$B$6="Membre",2.5,3.5)</f>
        <v>3.5</v>
      </c>
      <c r="I9" s="13">
        <f t="shared" si="0"/>
        <v>0</v>
      </c>
      <c r="J9" s="15" t="s">
        <v>37</v>
      </c>
      <c r="K9" s="11" t="s">
        <v>56</v>
      </c>
    </row>
    <row r="10" spans="1:11" ht="38.25" x14ac:dyDescent="0.2">
      <c r="A10" s="43" t="s">
        <v>47</v>
      </c>
      <c r="B10" s="45">
        <v>455</v>
      </c>
      <c r="C10" s="45" t="s">
        <v>10</v>
      </c>
      <c r="D10" s="46" t="s">
        <v>51</v>
      </c>
      <c r="E10" s="46">
        <v>2002</v>
      </c>
      <c r="F10" s="40" t="s">
        <v>114</v>
      </c>
      <c r="G10" s="41">
        <f>IF('Commande 2026'!$B$6="Membre",2.5,3.5)</f>
        <v>3.5</v>
      </c>
      <c r="I10" s="13">
        <f t="shared" si="0"/>
        <v>0</v>
      </c>
      <c r="J10" s="15" t="s">
        <v>37</v>
      </c>
      <c r="K10" s="11" t="s">
        <v>25</v>
      </c>
    </row>
    <row r="11" spans="1:11" ht="38.25" x14ac:dyDescent="0.2">
      <c r="A11" s="43" t="s">
        <v>80</v>
      </c>
      <c r="B11" s="45">
        <v>467</v>
      </c>
      <c r="C11" s="45" t="s">
        <v>9</v>
      </c>
      <c r="D11" s="46" t="s">
        <v>66</v>
      </c>
      <c r="E11" s="46">
        <v>2026</v>
      </c>
      <c r="F11" s="44" t="s">
        <v>115</v>
      </c>
      <c r="G11" s="41">
        <f>IF('Commande 2026'!$B$6="Membre",2.5,3.5)</f>
        <v>3.5</v>
      </c>
      <c r="I11" s="13">
        <f t="shared" si="0"/>
        <v>0</v>
      </c>
      <c r="J11" s="15" t="s">
        <v>37</v>
      </c>
      <c r="K11" s="47" t="s">
        <v>73</v>
      </c>
    </row>
    <row r="12" spans="1:11" ht="25.5" x14ac:dyDescent="0.2">
      <c r="A12" s="43" t="s">
        <v>81</v>
      </c>
      <c r="B12" s="45">
        <v>454</v>
      </c>
      <c r="C12" s="45" t="s">
        <v>12</v>
      </c>
      <c r="D12" s="46" t="s">
        <v>45</v>
      </c>
      <c r="E12" s="46">
        <v>2006</v>
      </c>
      <c r="F12" s="40" t="s">
        <v>116</v>
      </c>
      <c r="G12" s="41">
        <f>IF('Commande 2026'!$B$6="Membre",2.5,3.5)</f>
        <v>3.5</v>
      </c>
      <c r="I12" s="13">
        <f t="shared" si="0"/>
        <v>0</v>
      </c>
      <c r="J12" s="15" t="s">
        <v>37</v>
      </c>
      <c r="K12" s="47" t="s">
        <v>25</v>
      </c>
    </row>
    <row r="13" spans="1:11" ht="25.5" x14ac:dyDescent="0.2">
      <c r="A13" s="43" t="s">
        <v>82</v>
      </c>
      <c r="B13" s="45">
        <v>342</v>
      </c>
      <c r="C13" s="45" t="s">
        <v>93</v>
      </c>
      <c r="D13" s="46" t="s">
        <v>45</v>
      </c>
      <c r="E13" s="46">
        <v>1999</v>
      </c>
      <c r="F13" s="44" t="s">
        <v>117</v>
      </c>
      <c r="G13" s="41">
        <f>IF('Commande 2026'!$B$6="Membre",2.5,3.5)</f>
        <v>3.5</v>
      </c>
      <c r="I13" s="13">
        <f t="shared" si="0"/>
        <v>0</v>
      </c>
      <c r="J13" s="15" t="s">
        <v>37</v>
      </c>
      <c r="K13" s="11" t="s">
        <v>99</v>
      </c>
    </row>
    <row r="14" spans="1:11" x14ac:dyDescent="0.2">
      <c r="A14" s="43" t="s">
        <v>83</v>
      </c>
      <c r="B14" s="45">
        <v>453</v>
      </c>
      <c r="C14" s="45" t="s">
        <v>11</v>
      </c>
      <c r="D14" s="46" t="s">
        <v>94</v>
      </c>
      <c r="E14" s="46">
        <v>2002</v>
      </c>
      <c r="F14" s="44" t="s">
        <v>95</v>
      </c>
      <c r="G14" s="41">
        <f>IF('Commande 2026'!$B$6="Membre",2.5,3.5)</f>
        <v>3.5</v>
      </c>
      <c r="I14" s="13">
        <f t="shared" si="0"/>
        <v>0</v>
      </c>
      <c r="J14" s="15" t="s">
        <v>37</v>
      </c>
      <c r="K14" s="11" t="s">
        <v>100</v>
      </c>
    </row>
    <row r="15" spans="1:11" ht="38.25" x14ac:dyDescent="0.2">
      <c r="A15" s="43" t="s">
        <v>84</v>
      </c>
      <c r="B15" s="45">
        <v>433</v>
      </c>
      <c r="C15" s="45" t="s">
        <v>9</v>
      </c>
      <c r="D15" s="46" t="s">
        <v>66</v>
      </c>
      <c r="E15" s="46">
        <v>2026</v>
      </c>
      <c r="F15" s="44" t="s">
        <v>118</v>
      </c>
      <c r="G15" s="41">
        <f>IF('Commande 2026'!$B$6="Membre",2.5,3.5)</f>
        <v>3.5</v>
      </c>
      <c r="I15" s="13">
        <f t="shared" si="0"/>
        <v>0</v>
      </c>
      <c r="J15" s="15" t="s">
        <v>37</v>
      </c>
      <c r="K15" s="47" t="s">
        <v>101</v>
      </c>
    </row>
    <row r="16" spans="1:11" ht="38.25" x14ac:dyDescent="0.2">
      <c r="A16" s="43" t="s">
        <v>85</v>
      </c>
      <c r="B16" s="45">
        <v>279</v>
      </c>
      <c r="C16" s="45" t="s">
        <v>12</v>
      </c>
      <c r="D16" s="46" t="s">
        <v>41</v>
      </c>
      <c r="E16" s="46">
        <v>2002</v>
      </c>
      <c r="F16" s="44" t="s">
        <v>119</v>
      </c>
      <c r="G16" s="41">
        <f>IF('Commande 2026'!$B$6="Membre",2.5,3.5)</f>
        <v>3.5</v>
      </c>
      <c r="I16" s="13">
        <f t="shared" si="0"/>
        <v>0</v>
      </c>
      <c r="J16" s="15" t="s">
        <v>37</v>
      </c>
      <c r="K16" s="11" t="s">
        <v>102</v>
      </c>
    </row>
    <row r="17" spans="1:11" ht="38.25" x14ac:dyDescent="0.2">
      <c r="A17" s="43" t="s">
        <v>62</v>
      </c>
      <c r="B17" s="45">
        <v>458</v>
      </c>
      <c r="C17" s="45" t="s">
        <v>10</v>
      </c>
      <c r="D17" s="46" t="s">
        <v>45</v>
      </c>
      <c r="E17" s="46">
        <v>2001</v>
      </c>
      <c r="F17" s="44" t="s">
        <v>120</v>
      </c>
      <c r="G17" s="41">
        <f>IF('Commande 2026'!$B$6="Membre",2.5,3.5)</f>
        <v>3.5</v>
      </c>
      <c r="I17" s="13">
        <f t="shared" si="0"/>
        <v>0</v>
      </c>
      <c r="J17" s="15" t="s">
        <v>37</v>
      </c>
      <c r="K17" s="11" t="s">
        <v>39</v>
      </c>
    </row>
    <row r="18" spans="1:11" ht="38.25" x14ac:dyDescent="0.2">
      <c r="A18" s="43" t="s">
        <v>48</v>
      </c>
      <c r="B18" s="45">
        <v>256</v>
      </c>
      <c r="C18" s="45" t="s">
        <v>9</v>
      </c>
      <c r="D18" s="46" t="s">
        <v>45</v>
      </c>
      <c r="E18" s="46">
        <v>2003</v>
      </c>
      <c r="F18" s="44" t="s">
        <v>121</v>
      </c>
      <c r="G18" s="41">
        <f>IF('Commande 2026'!$B$6="Membre",2.5,3.5)</f>
        <v>3.5</v>
      </c>
      <c r="I18" s="13">
        <f t="shared" si="0"/>
        <v>0</v>
      </c>
      <c r="J18" s="15" t="s">
        <v>37</v>
      </c>
      <c r="K18" s="11" t="s">
        <v>54</v>
      </c>
    </row>
    <row r="19" spans="1:11" ht="51" x14ac:dyDescent="0.2">
      <c r="A19" s="43" t="s">
        <v>43</v>
      </c>
      <c r="B19" s="45">
        <v>441</v>
      </c>
      <c r="C19" s="45" t="s">
        <v>9</v>
      </c>
      <c r="D19" s="46" t="s">
        <v>46</v>
      </c>
      <c r="E19" s="46">
        <v>2011</v>
      </c>
      <c r="F19" s="44" t="s">
        <v>122</v>
      </c>
      <c r="G19" s="41">
        <f>IF('Commande 2026'!$B$6="Membre",2.5,3.5)</f>
        <v>3.5</v>
      </c>
      <c r="I19" s="13">
        <f t="shared" si="0"/>
        <v>0</v>
      </c>
      <c r="J19" s="15" t="s">
        <v>37</v>
      </c>
      <c r="K19" s="47" t="s">
        <v>58</v>
      </c>
    </row>
    <row r="20" spans="1:11" ht="38.25" x14ac:dyDescent="0.2">
      <c r="A20" s="43" t="s">
        <v>86</v>
      </c>
      <c r="B20" s="45">
        <v>410</v>
      </c>
      <c r="C20" s="45" t="s">
        <v>9</v>
      </c>
      <c r="D20" s="46" t="s">
        <v>96</v>
      </c>
      <c r="E20" s="46">
        <v>2004</v>
      </c>
      <c r="F20" s="44" t="s">
        <v>123</v>
      </c>
      <c r="G20" s="41">
        <f>IF('Commande 2026'!$B$6="Membre",2.5,3.5)</f>
        <v>3.5</v>
      </c>
      <c r="I20" s="13">
        <f t="shared" si="0"/>
        <v>0</v>
      </c>
      <c r="J20" s="15" t="s">
        <v>37</v>
      </c>
      <c r="K20" s="47" t="s">
        <v>56</v>
      </c>
    </row>
    <row r="21" spans="1:11" ht="63.75" x14ac:dyDescent="0.2">
      <c r="A21" s="43" t="s">
        <v>63</v>
      </c>
      <c r="B21" s="45">
        <v>345</v>
      </c>
      <c r="C21" s="45" t="s">
        <v>11</v>
      </c>
      <c r="D21" s="46" t="s">
        <v>68</v>
      </c>
      <c r="E21" s="46">
        <v>1996</v>
      </c>
      <c r="F21" s="44" t="s">
        <v>124</v>
      </c>
      <c r="G21" s="41">
        <f>IF('Commande 2026'!$B$6="Membre",2.5,3.5)</f>
        <v>3.5</v>
      </c>
      <c r="I21" s="13">
        <f t="shared" si="0"/>
        <v>0</v>
      </c>
      <c r="J21" s="15" t="s">
        <v>37</v>
      </c>
      <c r="K21" s="11" t="s">
        <v>71</v>
      </c>
    </row>
    <row r="22" spans="1:11" ht="38.25" x14ac:dyDescent="0.2">
      <c r="A22" s="43" t="s">
        <v>87</v>
      </c>
      <c r="B22" s="45">
        <v>347</v>
      </c>
      <c r="C22" s="45" t="s">
        <v>9</v>
      </c>
      <c r="D22" s="46" t="s">
        <v>92</v>
      </c>
      <c r="E22" s="46">
        <v>2010</v>
      </c>
      <c r="F22" s="44" t="s">
        <v>125</v>
      </c>
      <c r="G22" s="41">
        <f>IF('Commande 2026'!$B$6="Membre",2.5,3.5)</f>
        <v>3.5</v>
      </c>
      <c r="I22" s="13">
        <f t="shared" si="0"/>
        <v>0</v>
      </c>
      <c r="J22" s="15" t="s">
        <v>37</v>
      </c>
      <c r="K22" s="47" t="s">
        <v>103</v>
      </c>
    </row>
    <row r="23" spans="1:11" ht="63.75" x14ac:dyDescent="0.2">
      <c r="A23" s="43" t="s">
        <v>88</v>
      </c>
      <c r="B23" s="45">
        <v>433</v>
      </c>
      <c r="C23" s="45" t="s">
        <v>10</v>
      </c>
      <c r="D23" s="46" t="s">
        <v>97</v>
      </c>
      <c r="E23" s="46">
        <v>2005</v>
      </c>
      <c r="F23" s="44" t="s">
        <v>126</v>
      </c>
      <c r="G23" s="41">
        <f>IF('Commande 2026'!$B$6="Membre",2.5,3.5)</f>
        <v>3.5</v>
      </c>
      <c r="I23" s="13">
        <f t="shared" si="0"/>
        <v>0</v>
      </c>
      <c r="J23" s="15" t="s">
        <v>37</v>
      </c>
      <c r="K23" s="11" t="s">
        <v>101</v>
      </c>
    </row>
    <row r="24" spans="1:11" ht="38.25" x14ac:dyDescent="0.2">
      <c r="A24" s="43" t="s">
        <v>64</v>
      </c>
      <c r="B24" s="45">
        <v>465</v>
      </c>
      <c r="C24" s="45" t="s">
        <v>67</v>
      </c>
      <c r="D24" s="46" t="s">
        <v>69</v>
      </c>
      <c r="E24" s="46">
        <v>2001</v>
      </c>
      <c r="F24" s="44" t="s">
        <v>127</v>
      </c>
      <c r="G24" s="41">
        <f>IF('Commande 2026'!$B$6="Membre",2.5,3.5)</f>
        <v>3.5</v>
      </c>
      <c r="I24" s="13">
        <f t="shared" si="0"/>
        <v>0</v>
      </c>
      <c r="J24" s="15" t="s">
        <v>37</v>
      </c>
      <c r="K24" s="11" t="s">
        <v>55</v>
      </c>
    </row>
    <row r="25" spans="1:11" ht="76.5" x14ac:dyDescent="0.2">
      <c r="A25" s="43" t="s">
        <v>44</v>
      </c>
      <c r="B25" s="45">
        <v>475</v>
      </c>
      <c r="C25" s="45" t="s">
        <v>11</v>
      </c>
      <c r="D25" s="46" t="s">
        <v>38</v>
      </c>
      <c r="E25" s="46">
        <v>2008</v>
      </c>
      <c r="F25" s="44" t="s">
        <v>128</v>
      </c>
      <c r="G25" s="41">
        <f>IF('Commande 2026'!$B$6="Membre",2.5,3.5)</f>
        <v>3.5</v>
      </c>
      <c r="I25" s="13">
        <f t="shared" si="0"/>
        <v>0</v>
      </c>
      <c r="J25" s="15" t="s">
        <v>37</v>
      </c>
      <c r="K25" s="11" t="s">
        <v>40</v>
      </c>
    </row>
    <row r="26" spans="1:11" ht="38.25" x14ac:dyDescent="0.2">
      <c r="A26" s="43" t="s">
        <v>89</v>
      </c>
      <c r="B26" s="45">
        <v>315</v>
      </c>
      <c r="C26" s="45" t="s">
        <v>9</v>
      </c>
      <c r="D26" s="46" t="s">
        <v>38</v>
      </c>
      <c r="E26" s="46">
        <v>2011</v>
      </c>
      <c r="F26" s="44" t="s">
        <v>129</v>
      </c>
      <c r="G26" s="41">
        <f>IF('Commande 2026'!$B$6="Membre",2.5,3.5)</f>
        <v>3.5</v>
      </c>
      <c r="I26" s="13">
        <f t="shared" si="0"/>
        <v>0</v>
      </c>
      <c r="J26" s="15" t="s">
        <v>37</v>
      </c>
      <c r="K26" s="11" t="s">
        <v>42</v>
      </c>
    </row>
    <row r="27" spans="1:11" ht="38.25" x14ac:dyDescent="0.2">
      <c r="A27" s="43" t="s">
        <v>65</v>
      </c>
      <c r="B27" s="45">
        <v>474</v>
      </c>
      <c r="C27" s="45" t="s">
        <v>11</v>
      </c>
      <c r="D27" s="46" t="s">
        <v>66</v>
      </c>
      <c r="E27" s="46">
        <v>2025</v>
      </c>
      <c r="F27" s="44" t="s">
        <v>70</v>
      </c>
      <c r="G27" s="41">
        <f>IF('Commande 2026'!$B$6="Membre",2.5,3.5)</f>
        <v>3.5</v>
      </c>
      <c r="I27" s="13">
        <f t="shared" si="0"/>
        <v>0</v>
      </c>
      <c r="J27" s="15" t="s">
        <v>37</v>
      </c>
      <c r="K27" s="11" t="s">
        <v>40</v>
      </c>
    </row>
    <row r="28" spans="1:11" ht="51" x14ac:dyDescent="0.2">
      <c r="A28" s="43" t="s">
        <v>49</v>
      </c>
      <c r="B28" s="45">
        <v>463</v>
      </c>
      <c r="C28" s="45" t="s">
        <v>9</v>
      </c>
      <c r="D28" s="46" t="s">
        <v>45</v>
      </c>
      <c r="E28" s="46">
        <v>2002</v>
      </c>
      <c r="F28" s="44" t="s">
        <v>130</v>
      </c>
      <c r="G28" s="41">
        <f>IF('Commande 2026'!$B$6="Membre",2.5,3.5)</f>
        <v>3.5</v>
      </c>
      <c r="I28" s="13">
        <f t="shared" si="0"/>
        <v>0</v>
      </c>
      <c r="J28" s="15" t="s">
        <v>37</v>
      </c>
      <c r="K28" s="11" t="s">
        <v>53</v>
      </c>
    </row>
    <row r="29" spans="1:11" ht="38.25" x14ac:dyDescent="0.2">
      <c r="A29" s="43" t="s">
        <v>90</v>
      </c>
      <c r="B29" s="45">
        <v>455</v>
      </c>
      <c r="C29" s="45" t="s">
        <v>11</v>
      </c>
      <c r="D29" s="46" t="s">
        <v>66</v>
      </c>
      <c r="E29" s="46">
        <v>2026</v>
      </c>
      <c r="F29" s="44" t="s">
        <v>131</v>
      </c>
      <c r="G29" s="41">
        <f>IF('Commande 2026'!$B$6="Membre",2.5,3.5)</f>
        <v>3.5</v>
      </c>
      <c r="I29" s="13">
        <f t="shared" si="0"/>
        <v>0</v>
      </c>
      <c r="J29" s="15" t="s">
        <v>37</v>
      </c>
      <c r="K29" s="47" t="s">
        <v>25</v>
      </c>
    </row>
    <row r="30" spans="1:11" ht="25.5" x14ac:dyDescent="0.2">
      <c r="A30" s="43" t="s">
        <v>50</v>
      </c>
      <c r="B30" s="45">
        <v>200</v>
      </c>
      <c r="C30" s="45" t="s">
        <v>12</v>
      </c>
      <c r="D30" s="46" t="s">
        <v>41</v>
      </c>
      <c r="E30" s="46">
        <v>2003</v>
      </c>
      <c r="F30" s="44" t="s">
        <v>52</v>
      </c>
      <c r="G30" s="41">
        <f>IF('Commande 2026'!$B$6="Membre",2.5,3.5)</f>
        <v>3.5</v>
      </c>
      <c r="I30" s="13">
        <f t="shared" ref="I30" si="1">H30*G30</f>
        <v>0</v>
      </c>
      <c r="J30" s="15" t="s">
        <v>37</v>
      </c>
      <c r="K30" s="11" t="s">
        <v>24</v>
      </c>
    </row>
  </sheetData>
  <autoFilter ref="A1:L19"/>
  <sortState ref="A2:K41">
    <sortCondition ref="A2:A41"/>
  </sortState>
  <phoneticPr fontId="0" type="noConversion"/>
  <pageMargins left="0.78740157499999996" right="0.78740157499999996" top="0.984251969" bottom="0.984251969" header="0.4921259845" footer="0.492125984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F47"/>
  <sheetViews>
    <sheetView topLeftCell="A22" workbookViewId="0">
      <selection activeCell="F42" sqref="F42"/>
    </sheetView>
  </sheetViews>
  <sheetFormatPr baseColWidth="10" defaultRowHeight="12.75" x14ac:dyDescent="0.2"/>
  <cols>
    <col min="1" max="1" width="17.5703125" style="17" customWidth="1"/>
    <col min="2" max="2" width="52.140625" style="4" customWidth="1"/>
    <col min="3" max="3" width="13.5703125" style="8" customWidth="1"/>
    <col min="4" max="4" width="12.140625" style="4" bestFit="1" customWidth="1"/>
  </cols>
  <sheetData>
    <row r="1" spans="1:6" ht="19.5" customHeight="1" x14ac:dyDescent="0.2">
      <c r="A1" s="23" t="s">
        <v>27</v>
      </c>
      <c r="B1" s="24"/>
      <c r="C1" s="24"/>
      <c r="D1" s="24"/>
    </row>
    <row r="2" spans="1:6" x14ac:dyDescent="0.2">
      <c r="A2" s="22" t="s">
        <v>14</v>
      </c>
      <c r="E2" s="39"/>
      <c r="F2" t="s">
        <v>36</v>
      </c>
    </row>
    <row r="3" spans="1:6" x14ac:dyDescent="0.2">
      <c r="A3" s="22" t="s">
        <v>15</v>
      </c>
      <c r="F3" t="s">
        <v>35</v>
      </c>
    </row>
    <row r="4" spans="1:6" x14ac:dyDescent="0.2">
      <c r="A4" s="29" t="s">
        <v>16</v>
      </c>
    </row>
    <row r="5" spans="1:6" x14ac:dyDescent="0.2">
      <c r="A5" s="22" t="s">
        <v>17</v>
      </c>
    </row>
    <row r="6" spans="1:6" x14ac:dyDescent="0.2">
      <c r="A6" s="22" t="s">
        <v>34</v>
      </c>
      <c r="B6" s="4" t="s">
        <v>35</v>
      </c>
    </row>
    <row r="7" spans="1:6" x14ac:dyDescent="0.2">
      <c r="A7" s="22"/>
    </row>
    <row r="8" spans="1:6" x14ac:dyDescent="0.2">
      <c r="A8" s="16" t="s">
        <v>18</v>
      </c>
      <c r="B8" s="2" t="s">
        <v>19</v>
      </c>
      <c r="C8" s="6" t="s">
        <v>5</v>
      </c>
      <c r="D8" s="10" t="s">
        <v>7</v>
      </c>
    </row>
    <row r="9" spans="1:6" ht="15.75" x14ac:dyDescent="0.25">
      <c r="A9" s="19" t="str">
        <f>IF(ISBLANK('Catalogue 2026'!H2)," ",'Catalogue 2026'!H2)</f>
        <v xml:space="preserve"> </v>
      </c>
      <c r="B9" s="5" t="str">
        <f>IF(ISBLANK('Catalogue 2026'!H2)," ",'Catalogue 2026'!A2)</f>
        <v xml:space="preserve"> </v>
      </c>
      <c r="C9" s="7" t="str">
        <f>IF(ISBLANK('Catalogue 2026'!H2)," ",'Catalogue 2026'!G2)</f>
        <v xml:space="preserve"> </v>
      </c>
      <c r="D9" s="7" t="str">
        <f>IF(ISBLANK('Catalogue 2026'!H2)," ",A9*C9)</f>
        <v xml:space="preserve"> </v>
      </c>
    </row>
    <row r="10" spans="1:6" ht="15.75" x14ac:dyDescent="0.25">
      <c r="A10" s="19" t="str">
        <f>IF(ISBLANK('Catalogue 2026'!H3)," ",'Catalogue 2026'!H3)</f>
        <v xml:space="preserve"> </v>
      </c>
      <c r="B10" s="5" t="str">
        <f>IF(ISBLANK('Catalogue 2026'!H3)," ",'Catalogue 2026'!A3)</f>
        <v xml:space="preserve"> </v>
      </c>
      <c r="C10" s="7" t="str">
        <f>IF(ISBLANK('Catalogue 2026'!H3)," ",'Catalogue 2026'!G3)</f>
        <v xml:space="preserve"> </v>
      </c>
      <c r="D10" s="7" t="str">
        <f>IF(ISBLANK('Catalogue 2026'!H3)," ",A10*C10)</f>
        <v xml:space="preserve"> </v>
      </c>
    </row>
    <row r="11" spans="1:6" ht="15.75" x14ac:dyDescent="0.25">
      <c r="A11" s="19" t="str">
        <f>IF(ISBLANK('Catalogue 2026'!H4)," ",'Catalogue 2026'!H4)</f>
        <v xml:space="preserve"> </v>
      </c>
      <c r="B11" s="5" t="str">
        <f>IF(ISBLANK('Catalogue 2026'!H4)," ",'Catalogue 2026'!A4)</f>
        <v xml:space="preserve"> </v>
      </c>
      <c r="C11" s="7" t="str">
        <f>IF(ISBLANK('Catalogue 2026'!H4)," ",'Catalogue 2026'!G4)</f>
        <v xml:space="preserve"> </v>
      </c>
      <c r="D11" s="7" t="str">
        <f>IF(ISBLANK('Catalogue 2026'!H4)," ",A11*C11)</f>
        <v xml:space="preserve"> </v>
      </c>
    </row>
    <row r="12" spans="1:6" ht="15.75" x14ac:dyDescent="0.25">
      <c r="A12" s="19" t="str">
        <f>IF(ISBLANK('Catalogue 2026'!H5)," ",'Catalogue 2026'!H5)</f>
        <v xml:space="preserve"> </v>
      </c>
      <c r="B12" s="5" t="str">
        <f>IF(ISBLANK('Catalogue 2026'!H5)," ",'Catalogue 2026'!A5)</f>
        <v xml:space="preserve"> </v>
      </c>
      <c r="C12" s="7" t="str">
        <f>IF(ISBLANK('Catalogue 2026'!H5)," ",'Catalogue 2026'!G5)</f>
        <v xml:space="preserve"> </v>
      </c>
      <c r="D12" s="7" t="str">
        <f>IF(ISBLANK('Catalogue 2026'!H5)," ",A12*C12)</f>
        <v xml:space="preserve"> </v>
      </c>
    </row>
    <row r="13" spans="1:6" ht="15.75" x14ac:dyDescent="0.25">
      <c r="A13" s="19" t="str">
        <f>IF(ISBLANK('Catalogue 2026'!H6)," ",'Catalogue 2026'!H6)</f>
        <v xml:space="preserve"> </v>
      </c>
      <c r="B13" s="5" t="str">
        <f>IF(ISBLANK('Catalogue 2026'!H6)," ",'Catalogue 2026'!A6)</f>
        <v xml:space="preserve"> </v>
      </c>
      <c r="C13" s="7" t="str">
        <f>IF(ISBLANK('Catalogue 2026'!H6)," ",'Catalogue 2026'!G6)</f>
        <v xml:space="preserve"> </v>
      </c>
      <c r="D13" s="7" t="str">
        <f>IF(ISBLANK('Catalogue 2026'!H6)," ",A13*C13)</f>
        <v xml:space="preserve"> </v>
      </c>
    </row>
    <row r="14" spans="1:6" ht="15.75" x14ac:dyDescent="0.25">
      <c r="A14" s="19" t="str">
        <f>IF(ISBLANK('Catalogue 2026'!H7)," ",'Catalogue 2026'!H7)</f>
        <v xml:space="preserve"> </v>
      </c>
      <c r="B14" s="5" t="str">
        <f>IF(ISBLANK('Catalogue 2026'!H7)," ",'Catalogue 2026'!A7)</f>
        <v xml:space="preserve"> </v>
      </c>
      <c r="C14" s="7" t="str">
        <f>IF(ISBLANK('Catalogue 2026'!H7)," ",'Catalogue 2026'!G7)</f>
        <v xml:space="preserve"> </v>
      </c>
      <c r="D14" s="7" t="str">
        <f>IF(ISBLANK('Catalogue 2026'!H7)," ",A14*C14)</f>
        <v xml:space="preserve"> </v>
      </c>
    </row>
    <row r="15" spans="1:6" ht="15.75" x14ac:dyDescent="0.25">
      <c r="A15" s="19" t="str">
        <f>IF(ISBLANK('Catalogue 2026'!H8)," ",'Catalogue 2026'!H8)</f>
        <v xml:space="preserve"> </v>
      </c>
      <c r="B15" s="5" t="str">
        <f>IF(ISBLANK('Catalogue 2026'!H8)," ",'Catalogue 2026'!A8)</f>
        <v xml:space="preserve"> </v>
      </c>
      <c r="C15" s="7" t="str">
        <f>IF(ISBLANK('Catalogue 2026'!H8)," ",'Catalogue 2026'!G8)</f>
        <v xml:space="preserve"> </v>
      </c>
      <c r="D15" s="7" t="str">
        <f>IF(ISBLANK('Catalogue 2026'!H8)," ",A15*C15)</f>
        <v xml:space="preserve"> </v>
      </c>
    </row>
    <row r="16" spans="1:6" ht="15.75" x14ac:dyDescent="0.25">
      <c r="A16" s="19" t="str">
        <f>IF(ISBLANK('Catalogue 2026'!H9)," ",'Catalogue 2026'!H9)</f>
        <v xml:space="preserve"> </v>
      </c>
      <c r="B16" s="5" t="str">
        <f>IF(ISBLANK('Catalogue 2026'!H9)," ",'Catalogue 2026'!A9)</f>
        <v xml:space="preserve"> </v>
      </c>
      <c r="C16" s="7" t="str">
        <f>IF(ISBLANK('Catalogue 2026'!H9)," ",'Catalogue 2026'!G9)</f>
        <v xml:space="preserve"> </v>
      </c>
      <c r="D16" s="7" t="str">
        <f>IF(ISBLANK('Catalogue 2026'!H9)," ",A16*C16)</f>
        <v xml:space="preserve"> </v>
      </c>
    </row>
    <row r="17" spans="1:4" ht="15.75" x14ac:dyDescent="0.25">
      <c r="A17" s="19" t="str">
        <f>IF(ISBLANK('Catalogue 2026'!H10)," ",'Catalogue 2026'!H10)</f>
        <v xml:space="preserve"> </v>
      </c>
      <c r="B17" s="5" t="str">
        <f>IF(ISBLANK('Catalogue 2026'!H10)," ",'Catalogue 2026'!A10)</f>
        <v xml:space="preserve"> </v>
      </c>
      <c r="C17" s="7" t="str">
        <f>IF(ISBLANK('Catalogue 2026'!H10)," ",'Catalogue 2026'!G10)</f>
        <v xml:space="preserve"> </v>
      </c>
      <c r="D17" s="7" t="str">
        <f>IF(ISBLANK('Catalogue 2026'!H10)," ",A17*C17)</f>
        <v xml:space="preserve"> </v>
      </c>
    </row>
    <row r="18" spans="1:4" ht="15.75" x14ac:dyDescent="0.25">
      <c r="A18" s="19" t="str">
        <f>IF(ISBLANK('Catalogue 2026'!H11)," ",'Catalogue 2026'!H11)</f>
        <v xml:space="preserve"> </v>
      </c>
      <c r="B18" s="5" t="str">
        <f>IF(ISBLANK('Catalogue 2026'!H11)," ",'Catalogue 2026'!A11)</f>
        <v xml:space="preserve"> </v>
      </c>
      <c r="C18" s="7" t="str">
        <f>IF(ISBLANK('Catalogue 2026'!H11)," ",'Catalogue 2026'!G11)</f>
        <v xml:space="preserve"> </v>
      </c>
      <c r="D18" s="7" t="str">
        <f>IF(ISBLANK('Catalogue 2026'!H11)," ",A18*C18)</f>
        <v xml:space="preserve"> </v>
      </c>
    </row>
    <row r="19" spans="1:4" ht="15.75" x14ac:dyDescent="0.25">
      <c r="A19" s="19" t="str">
        <f>IF(ISBLANK('Catalogue 2026'!H12)," ",'Catalogue 2026'!H12)</f>
        <v xml:space="preserve"> </v>
      </c>
      <c r="B19" s="5" t="str">
        <f>IF(ISBLANK('Catalogue 2026'!H12)," ",'Catalogue 2026'!A12)</f>
        <v xml:space="preserve"> </v>
      </c>
      <c r="C19" s="7" t="str">
        <f>IF(ISBLANK('Catalogue 2026'!H12)," ",'Catalogue 2026'!G12)</f>
        <v xml:space="preserve"> </v>
      </c>
      <c r="D19" s="7" t="str">
        <f>IF(ISBLANK('Catalogue 2026'!H12)," ",A19*C19)</f>
        <v xml:space="preserve"> </v>
      </c>
    </row>
    <row r="20" spans="1:4" ht="15.75" x14ac:dyDescent="0.25">
      <c r="A20" s="19" t="str">
        <f>IF(ISBLANK('Catalogue 2026'!H13)," ",'Catalogue 2026'!H13)</f>
        <v xml:space="preserve"> </v>
      </c>
      <c r="B20" s="5" t="str">
        <f>IF(ISBLANK('Catalogue 2026'!H13)," ",'Catalogue 2026'!A13)</f>
        <v xml:space="preserve"> </v>
      </c>
      <c r="C20" s="7" t="str">
        <f>IF(ISBLANK('Catalogue 2026'!H13)," ",'Catalogue 2026'!G13)</f>
        <v xml:space="preserve"> </v>
      </c>
      <c r="D20" s="7" t="str">
        <f>IF(ISBLANK('Catalogue 2026'!H13)," ",A20*C20)</f>
        <v xml:space="preserve"> </v>
      </c>
    </row>
    <row r="21" spans="1:4" ht="15.75" x14ac:dyDescent="0.25">
      <c r="A21" s="19" t="str">
        <f>IF(ISBLANK('Catalogue 2026'!H14)," ",'Catalogue 2026'!H14)</f>
        <v xml:space="preserve"> </v>
      </c>
      <c r="B21" s="5" t="str">
        <f>IF(ISBLANK('Catalogue 2026'!H14)," ",'Catalogue 2026'!A14)</f>
        <v xml:space="preserve"> </v>
      </c>
      <c r="C21" s="7" t="str">
        <f>IF(ISBLANK('Catalogue 2026'!H14)," ",'Catalogue 2026'!G14)</f>
        <v xml:space="preserve"> </v>
      </c>
      <c r="D21" s="7" t="str">
        <f>IF(ISBLANK('Catalogue 2026'!H14)," ",A21*C21)</f>
        <v xml:space="preserve"> </v>
      </c>
    </row>
    <row r="22" spans="1:4" ht="15.75" x14ac:dyDescent="0.25">
      <c r="A22" s="19" t="str">
        <f>IF(ISBLANK('Catalogue 2026'!H15)," ",'Catalogue 2026'!H15)</f>
        <v xml:space="preserve"> </v>
      </c>
      <c r="B22" s="5" t="str">
        <f>IF(ISBLANK('Catalogue 2026'!H15)," ",'Catalogue 2026'!A15)</f>
        <v xml:space="preserve"> </v>
      </c>
      <c r="C22" s="7" t="str">
        <f>IF(ISBLANK('Catalogue 2026'!H15)," ",'Catalogue 2026'!G15)</f>
        <v xml:space="preserve"> </v>
      </c>
      <c r="D22" s="7" t="str">
        <f>IF(ISBLANK('Catalogue 2026'!H15)," ",A22*C22)</f>
        <v xml:space="preserve"> </v>
      </c>
    </row>
    <row r="23" spans="1:4" ht="15.75" x14ac:dyDescent="0.25">
      <c r="A23" s="19" t="str">
        <f>IF(ISBLANK('Catalogue 2026'!H16)," ",'Catalogue 2026'!H16)</f>
        <v xml:space="preserve"> </v>
      </c>
      <c r="B23" s="5" t="str">
        <f>IF(ISBLANK('Catalogue 2026'!H16)," ",'Catalogue 2026'!A16)</f>
        <v xml:space="preserve"> </v>
      </c>
      <c r="C23" s="7" t="str">
        <f>IF(ISBLANK('Catalogue 2026'!H16)," ",'Catalogue 2026'!G16)</f>
        <v xml:space="preserve"> </v>
      </c>
      <c r="D23" s="7" t="str">
        <f>IF(ISBLANK('Catalogue 2026'!H16)," ",A23*C23)</f>
        <v xml:space="preserve"> </v>
      </c>
    </row>
    <row r="24" spans="1:4" ht="15.75" x14ac:dyDescent="0.25">
      <c r="A24" s="19" t="str">
        <f>IF(ISBLANK('Catalogue 2026'!H17)," ",'Catalogue 2026'!H17)</f>
        <v xml:space="preserve"> </v>
      </c>
      <c r="B24" s="5" t="str">
        <f>IF(ISBLANK('Catalogue 2026'!H17)," ",'Catalogue 2026'!A17)</f>
        <v xml:space="preserve"> </v>
      </c>
      <c r="C24" s="7" t="str">
        <f>IF(ISBLANK('Catalogue 2026'!H17)," ",'Catalogue 2026'!G17)</f>
        <v xml:space="preserve"> </v>
      </c>
      <c r="D24" s="7" t="str">
        <f>IF(ISBLANK('Catalogue 2026'!H17)," ",A24*C24)</f>
        <v xml:space="preserve"> </v>
      </c>
    </row>
    <row r="25" spans="1:4" ht="15.75" x14ac:dyDescent="0.25">
      <c r="A25" s="19" t="str">
        <f>IF(ISBLANK('Catalogue 2026'!H18)," ",'Catalogue 2026'!H18)</f>
        <v xml:space="preserve"> </v>
      </c>
      <c r="B25" s="5" t="str">
        <f>IF(ISBLANK('Catalogue 2026'!H18)," ",'Catalogue 2026'!A18)</f>
        <v xml:space="preserve"> </v>
      </c>
      <c r="C25" s="7" t="str">
        <f>IF(ISBLANK('Catalogue 2026'!H18)," ",'Catalogue 2026'!G18)</f>
        <v xml:space="preserve"> </v>
      </c>
      <c r="D25" s="7" t="str">
        <f>IF(ISBLANK('Catalogue 2026'!H18)," ",A25*C25)</f>
        <v xml:space="preserve"> </v>
      </c>
    </row>
    <row r="26" spans="1:4" ht="15.75" x14ac:dyDescent="0.25">
      <c r="A26" s="19" t="str">
        <f>IF(ISBLANK('Catalogue 2026'!H19)," ",'Catalogue 2026'!H19)</f>
        <v xml:space="preserve"> </v>
      </c>
      <c r="B26" s="5" t="str">
        <f>IF(ISBLANK('Catalogue 2026'!H19)," ",'Catalogue 2026'!A19)</f>
        <v xml:space="preserve"> </v>
      </c>
      <c r="C26" s="7" t="str">
        <f>IF(ISBLANK('Catalogue 2026'!H19)," ",'Catalogue 2026'!G19)</f>
        <v xml:space="preserve"> </v>
      </c>
      <c r="D26" s="7" t="str">
        <f>IF(ISBLANK('Catalogue 2026'!H19)," ",A26*C26)</f>
        <v xml:space="preserve"> </v>
      </c>
    </row>
    <row r="27" spans="1:4" ht="15.75" x14ac:dyDescent="0.25">
      <c r="A27" s="19" t="str">
        <f>IF(ISBLANK('Catalogue 2026'!H20)," ",'Catalogue 2026'!H20)</f>
        <v xml:space="preserve"> </v>
      </c>
      <c r="B27" s="5" t="str">
        <f>IF(ISBLANK('Catalogue 2026'!H20)," ",'Catalogue 2026'!A20)</f>
        <v xml:space="preserve"> </v>
      </c>
      <c r="C27" s="7" t="str">
        <f>IF(ISBLANK('Catalogue 2026'!H20)," ",'Catalogue 2026'!G20)</f>
        <v xml:space="preserve"> </v>
      </c>
      <c r="D27" s="7" t="str">
        <f>IF(ISBLANK('Catalogue 2026'!H20)," ",A27*C27)</f>
        <v xml:space="preserve"> </v>
      </c>
    </row>
    <row r="28" spans="1:4" ht="15.75" x14ac:dyDescent="0.25">
      <c r="A28" s="19" t="str">
        <f>IF(ISBLANK('Catalogue 2026'!H21)," ",'Catalogue 2026'!H21)</f>
        <v xml:space="preserve"> </v>
      </c>
      <c r="B28" s="5" t="str">
        <f>IF(ISBLANK('Catalogue 2026'!H21)," ",'Catalogue 2026'!A21)</f>
        <v xml:space="preserve"> </v>
      </c>
      <c r="C28" s="7" t="str">
        <f>IF(ISBLANK('Catalogue 2026'!H21)," ",'Catalogue 2026'!G21)</f>
        <v xml:space="preserve"> </v>
      </c>
      <c r="D28" s="7" t="str">
        <f>IF(ISBLANK('Catalogue 2026'!H21)," ",A28*C28)</f>
        <v xml:space="preserve"> </v>
      </c>
    </row>
    <row r="29" spans="1:4" ht="15.75" x14ac:dyDescent="0.25">
      <c r="A29" s="19" t="str">
        <f>IF(ISBLANK('Catalogue 2026'!H22)," ",'Catalogue 2026'!H22)</f>
        <v xml:space="preserve"> </v>
      </c>
      <c r="B29" s="5" t="str">
        <f>IF(ISBLANK('Catalogue 2026'!H22)," ",'Catalogue 2026'!A22)</f>
        <v xml:space="preserve"> </v>
      </c>
      <c r="C29" s="7" t="str">
        <f>IF(ISBLANK('Catalogue 2026'!H22)," ",'Catalogue 2026'!G22)</f>
        <v xml:space="preserve"> </v>
      </c>
      <c r="D29" s="7" t="str">
        <f>IF(ISBLANK('Catalogue 2026'!H22)," ",A29*C29)</f>
        <v xml:space="preserve"> </v>
      </c>
    </row>
    <row r="30" spans="1:4" ht="15.75" x14ac:dyDescent="0.25">
      <c r="A30" s="19" t="str">
        <f>IF(ISBLANK('Catalogue 2026'!H23)," ",'Catalogue 2026'!H23)</f>
        <v xml:space="preserve"> </v>
      </c>
      <c r="B30" s="5" t="str">
        <f>IF(ISBLANK('Catalogue 2026'!H23)," ",'Catalogue 2026'!A23)</f>
        <v xml:space="preserve"> </v>
      </c>
      <c r="C30" s="7" t="str">
        <f>IF(ISBLANK('Catalogue 2026'!H23)," ",'Catalogue 2026'!G23)</f>
        <v xml:space="preserve"> </v>
      </c>
      <c r="D30" s="7" t="str">
        <f>IF(ISBLANK('Catalogue 2026'!H23)," ",A30*C30)</f>
        <v xml:space="preserve"> </v>
      </c>
    </row>
    <row r="31" spans="1:4" ht="15.75" x14ac:dyDescent="0.25">
      <c r="A31" s="19" t="str">
        <f>IF(ISBLANK('Catalogue 2026'!H24)," ",'Catalogue 2026'!H24)</f>
        <v xml:space="preserve"> </v>
      </c>
      <c r="B31" s="5" t="str">
        <f>IF(ISBLANK('Catalogue 2026'!H24)," ",'Catalogue 2026'!A24)</f>
        <v xml:space="preserve"> </v>
      </c>
      <c r="C31" s="7" t="str">
        <f>IF(ISBLANK('Catalogue 2026'!H24)," ",'Catalogue 2026'!G24)</f>
        <v xml:space="preserve"> </v>
      </c>
      <c r="D31" s="7" t="str">
        <f>IF(ISBLANK('Catalogue 2026'!H24)," ",A31*C31)</f>
        <v xml:space="preserve"> </v>
      </c>
    </row>
    <row r="32" spans="1:4" ht="15.75" x14ac:dyDescent="0.25">
      <c r="A32" s="19" t="str">
        <f>IF(ISBLANK('Catalogue 2026'!H25)," ",'Catalogue 2026'!H25)</f>
        <v xml:space="preserve"> </v>
      </c>
      <c r="B32" s="5" t="str">
        <f>IF(ISBLANK('Catalogue 2026'!H25)," ",'Catalogue 2026'!A25)</f>
        <v xml:space="preserve"> </v>
      </c>
      <c r="C32" s="7" t="str">
        <f>IF(ISBLANK('Catalogue 2026'!H25)," ",'Catalogue 2026'!G25)</f>
        <v xml:space="preserve"> </v>
      </c>
      <c r="D32" s="7" t="str">
        <f>IF(ISBLANK('Catalogue 2026'!H25)," ",A32*C32)</f>
        <v xml:space="preserve"> </v>
      </c>
    </row>
    <row r="33" spans="1:4" ht="15.75" x14ac:dyDescent="0.25">
      <c r="A33" s="19" t="str">
        <f>IF(ISBLANK('Catalogue 2026'!H26)," ",'Catalogue 2026'!H26)</f>
        <v xml:space="preserve"> </v>
      </c>
      <c r="B33" s="5" t="str">
        <f>IF(ISBLANK('Catalogue 2026'!H26)," ",'Catalogue 2026'!A26)</f>
        <v xml:space="preserve"> </v>
      </c>
      <c r="C33" s="7" t="str">
        <f>IF(ISBLANK('Catalogue 2026'!H26)," ",'Catalogue 2026'!G26)</f>
        <v xml:space="preserve"> </v>
      </c>
      <c r="D33" s="7" t="str">
        <f>IF(ISBLANK('Catalogue 2026'!H26)," ",A33*C33)</f>
        <v xml:space="preserve"> </v>
      </c>
    </row>
    <row r="34" spans="1:4" ht="15.75" x14ac:dyDescent="0.25">
      <c r="A34" s="19" t="str">
        <f>IF(ISBLANK('Catalogue 2026'!H27)," ",'Catalogue 2026'!H27)</f>
        <v xml:space="preserve"> </v>
      </c>
      <c r="B34" s="5" t="str">
        <f>IF(ISBLANK('Catalogue 2026'!H27)," ",'Catalogue 2026'!A27)</f>
        <v xml:space="preserve"> </v>
      </c>
      <c r="C34" s="7" t="str">
        <f>IF(ISBLANK('Catalogue 2026'!H27)," ",'Catalogue 2026'!G27)</f>
        <v xml:space="preserve"> </v>
      </c>
      <c r="D34" s="7" t="str">
        <f>IF(ISBLANK('Catalogue 2026'!H27)," ",A34*C34)</f>
        <v xml:space="preserve"> </v>
      </c>
    </row>
    <row r="35" spans="1:4" ht="15.75" x14ac:dyDescent="0.25">
      <c r="A35" s="19" t="str">
        <f>IF(ISBLANK('Catalogue 2026'!H28)," ",'Catalogue 2026'!H28)</f>
        <v xml:space="preserve"> </v>
      </c>
      <c r="B35" s="5" t="str">
        <f>IF(ISBLANK('Catalogue 2026'!H28)," ",'Catalogue 2026'!A28)</f>
        <v xml:space="preserve"> </v>
      </c>
      <c r="C35" s="7" t="str">
        <f>IF(ISBLANK('Catalogue 2026'!H28)," ",'Catalogue 2026'!G28)</f>
        <v xml:space="preserve"> </v>
      </c>
      <c r="D35" s="7" t="str">
        <f>IF(ISBLANK('Catalogue 2026'!H28)," ",A35*C35)</f>
        <v xml:space="preserve"> </v>
      </c>
    </row>
    <row r="36" spans="1:4" ht="15.75" x14ac:dyDescent="0.25">
      <c r="A36" s="19" t="str">
        <f>IF(ISBLANK('Catalogue 2026'!H29)," ",'Catalogue 2026'!H29)</f>
        <v xml:space="preserve"> </v>
      </c>
      <c r="B36" s="5" t="str">
        <f>IF(ISBLANK('Catalogue 2026'!H29)," ",'Catalogue 2026'!A29)</f>
        <v xml:space="preserve"> </v>
      </c>
      <c r="C36" s="7" t="str">
        <f>IF(ISBLANK('Catalogue 2026'!H29)," ",'Catalogue 2026'!G29)</f>
        <v xml:space="preserve"> </v>
      </c>
      <c r="D36" s="7" t="str">
        <f>IF(ISBLANK('Catalogue 2026'!H29)," ",A36*C36)</f>
        <v xml:space="preserve"> </v>
      </c>
    </row>
    <row r="37" spans="1:4" ht="15.75" x14ac:dyDescent="0.25">
      <c r="A37" s="19" t="str">
        <f>IF(ISBLANK('Catalogue 2026'!H30)," ",'Catalogue 2026'!H30)</f>
        <v xml:space="preserve"> </v>
      </c>
      <c r="B37" s="5" t="str">
        <f>IF(ISBLANK('Catalogue 2026'!H30)," ",'Catalogue 2026'!A30)</f>
        <v xml:space="preserve"> </v>
      </c>
      <c r="C37" s="7" t="str">
        <f>IF(ISBLANK('Catalogue 2026'!H30)," ",'Catalogue 2026'!G30)</f>
        <v xml:space="preserve"> </v>
      </c>
      <c r="D37" s="7" t="str">
        <f>IF(ISBLANK('Catalogue 2026'!H30)," ",A37*C37)</f>
        <v xml:space="preserve"> </v>
      </c>
    </row>
    <row r="38" spans="1:4" ht="15.75" x14ac:dyDescent="0.25">
      <c r="A38" s="19"/>
      <c r="B38" s="5"/>
      <c r="C38" s="7"/>
      <c r="D38" s="7"/>
    </row>
    <row r="39" spans="1:4" ht="17.25" customHeight="1" x14ac:dyDescent="0.25">
      <c r="A39" s="30"/>
      <c r="B39" s="20"/>
      <c r="C39" s="26" t="s">
        <v>13</v>
      </c>
      <c r="D39" s="12">
        <f>SUM(D9:D37)</f>
        <v>0</v>
      </c>
    </row>
    <row r="40" spans="1:4" ht="15" customHeight="1" x14ac:dyDescent="0.25">
      <c r="A40" s="28" t="s">
        <v>20</v>
      </c>
      <c r="B40" s="20"/>
      <c r="C40" s="25" t="s">
        <v>105</v>
      </c>
      <c r="D40" s="11"/>
    </row>
    <row r="41" spans="1:4" ht="15" customHeight="1" x14ac:dyDescent="0.25">
      <c r="A41" s="28"/>
      <c r="B41" s="25"/>
      <c r="C41" s="25" t="s">
        <v>59</v>
      </c>
      <c r="D41" s="11"/>
    </row>
    <row r="42" spans="1:4" ht="16.5" customHeight="1" x14ac:dyDescent="0.2">
      <c r="B42" s="25" t="s">
        <v>21</v>
      </c>
      <c r="C42" s="20"/>
      <c r="D42" s="12">
        <f>SUM(D39:D41)</f>
        <v>0</v>
      </c>
    </row>
    <row r="43" spans="1:4" ht="15.75" x14ac:dyDescent="0.25">
      <c r="A43" s="27" t="s">
        <v>22</v>
      </c>
      <c r="B43" s="21"/>
      <c r="C43" s="21"/>
    </row>
    <row r="44" spans="1:4" x14ac:dyDescent="0.2">
      <c r="A44" s="33" t="s">
        <v>28</v>
      </c>
      <c r="B44" s="1" t="s">
        <v>29</v>
      </c>
      <c r="C44"/>
    </row>
    <row r="45" spans="1:4" x14ac:dyDescent="0.2">
      <c r="A45"/>
      <c r="B45" s="34" t="s">
        <v>30</v>
      </c>
    </row>
    <row r="46" spans="1:4" x14ac:dyDescent="0.2">
      <c r="A46"/>
      <c r="B46" s="34" t="s">
        <v>31</v>
      </c>
    </row>
    <row r="47" spans="1:4" x14ac:dyDescent="0.2">
      <c r="A47"/>
      <c r="B47" s="34" t="s">
        <v>32</v>
      </c>
    </row>
  </sheetData>
  <autoFilter ref="C1:C47"/>
  <phoneticPr fontId="0" type="noConversion"/>
  <dataValidations count="1">
    <dataValidation type="list" showInputMessage="1" showErrorMessage="1" sqref="B6">
      <formula1>$F$2:$F$3</formula1>
    </dataValidation>
  </dataValidations>
  <printOptions gridLines="1"/>
  <pageMargins left="1.37" right="0.27559055118110237" top="0.17" bottom="0" header="0" footer="0"/>
  <pageSetup scale="93" orientation="portrait" r:id="rId1"/>
  <headerFooter alignWithMargins="0"/>
  <cellWatches>
    <cellWatch r="B6"/>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Catalogue 2026</vt:lpstr>
      <vt:lpstr>Commande 2026</vt:lpstr>
      <vt:lpstr>'Commande 2026'!Zone_d_impression</vt:lpstr>
    </vt:vector>
  </TitlesOfParts>
  <Company>ING Canada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jdolbec</dc:creator>
  <cp:lastModifiedBy>Sylvie Ducharme</cp:lastModifiedBy>
  <cp:lastPrinted>2025-03-24T18:04:20Z</cp:lastPrinted>
  <dcterms:created xsi:type="dcterms:W3CDTF">2005-03-23T13:39:13Z</dcterms:created>
  <dcterms:modified xsi:type="dcterms:W3CDTF">2025-12-26T19:53:43Z</dcterms:modified>
</cp:coreProperties>
</file>