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90" windowWidth="12120" windowHeight="7110" tabRatio="598"/>
  </bookViews>
  <sheets>
    <sheet name="Catalogue 2025" sheetId="1" r:id="rId1"/>
    <sheet name="Commande 2025" sheetId="2" r:id="rId2"/>
  </sheets>
  <definedNames>
    <definedName name="_xlnm._FilterDatabase" localSheetId="0" hidden="1">'Catalogue 2025'!$A$1:$L$19</definedName>
    <definedName name="_xlnm._FilterDatabase" localSheetId="1" hidden="1">'Commande 2025'!$C$1:$C$47</definedName>
    <definedName name="_xlnm.Print_Area" localSheetId="1">'Commande 2025'!$A:$D</definedName>
  </definedNames>
  <calcPr calcId="145621"/>
</workbook>
</file>

<file path=xl/calcChain.xml><?xml version="1.0" encoding="utf-8"?>
<calcChain xmlns="http://schemas.openxmlformats.org/spreadsheetml/2006/main">
  <c r="B37" i="2" l="1"/>
  <c r="A37" i="2"/>
  <c r="G30" i="1"/>
  <c r="I30" i="1" s="1"/>
  <c r="C37" i="2" l="1"/>
  <c r="D37" i="2" s="1"/>
  <c r="B36" i="2"/>
  <c r="A36" i="2"/>
  <c r="B35" i="2"/>
  <c r="A35" i="2"/>
  <c r="B34" i="2"/>
  <c r="A34" i="2"/>
  <c r="B33" i="2"/>
  <c r="A33" i="2"/>
  <c r="B32" i="2"/>
  <c r="A32" i="2"/>
  <c r="B31" i="2"/>
  <c r="A31" i="2"/>
  <c r="B30" i="2"/>
  <c r="A30" i="2"/>
  <c r="B29" i="2"/>
  <c r="A29" i="2"/>
  <c r="B28" i="2"/>
  <c r="A28" i="2"/>
  <c r="B27" i="2"/>
  <c r="A27" i="2"/>
  <c r="B26" i="2"/>
  <c r="A26" i="2"/>
  <c r="B25" i="2"/>
  <c r="A25" i="2"/>
  <c r="B24" i="2"/>
  <c r="A24" i="2"/>
  <c r="B23" i="2"/>
  <c r="A23" i="2"/>
  <c r="B22" i="2"/>
  <c r="A22" i="2"/>
  <c r="B21" i="2"/>
  <c r="A21" i="2"/>
  <c r="B20" i="2"/>
  <c r="A20" i="2"/>
  <c r="B19" i="2"/>
  <c r="A19" i="2"/>
  <c r="B18" i="2"/>
  <c r="A18" i="2"/>
  <c r="B17" i="2"/>
  <c r="A17" i="2"/>
  <c r="B16" i="2"/>
  <c r="A16" i="2"/>
  <c r="B15" i="2"/>
  <c r="A15" i="2"/>
  <c r="B14" i="2"/>
  <c r="A14" i="2"/>
  <c r="B13" i="2"/>
  <c r="A13" i="2"/>
  <c r="B12" i="2"/>
  <c r="A12" i="2"/>
  <c r="B11" i="2"/>
  <c r="A11" i="2"/>
  <c r="B10" i="2"/>
  <c r="A10" i="2"/>
  <c r="G21" i="1" l="1"/>
  <c r="G20" i="1"/>
  <c r="G18" i="1"/>
  <c r="G14" i="1"/>
  <c r="G12" i="1"/>
  <c r="G8" i="1"/>
  <c r="G7" i="1"/>
  <c r="I18" i="1" l="1"/>
  <c r="C25" i="2"/>
  <c r="D25" i="2" s="1"/>
  <c r="I8" i="1"/>
  <c r="C15" i="2"/>
  <c r="D15" i="2" s="1"/>
  <c r="I20" i="1"/>
  <c r="C27" i="2"/>
  <c r="D27" i="2" s="1"/>
  <c r="I21" i="1"/>
  <c r="C28" i="2"/>
  <c r="D28" i="2" s="1"/>
  <c r="I7" i="1"/>
  <c r="C14" i="2"/>
  <c r="D14" i="2" s="1"/>
  <c r="I12" i="1"/>
  <c r="C19" i="2"/>
  <c r="D19" i="2" s="1"/>
  <c r="I14" i="1"/>
  <c r="C21" i="2"/>
  <c r="D21" i="2" s="1"/>
  <c r="G29" i="1"/>
  <c r="G28" i="1"/>
  <c r="G27" i="1"/>
  <c r="C34" i="2" s="1"/>
  <c r="D34" i="2" s="1"/>
  <c r="G26" i="1"/>
  <c r="C33" i="2" s="1"/>
  <c r="D33" i="2" s="1"/>
  <c r="G25" i="1"/>
  <c r="C32" i="2" s="1"/>
  <c r="D32" i="2" s="1"/>
  <c r="G24" i="1"/>
  <c r="C31" i="2" s="1"/>
  <c r="D31" i="2" s="1"/>
  <c r="G23" i="1"/>
  <c r="C30" i="2" s="1"/>
  <c r="D30" i="2" s="1"/>
  <c r="G22" i="1"/>
  <c r="C29" i="2" s="1"/>
  <c r="D29" i="2" s="1"/>
  <c r="G19" i="1"/>
  <c r="C26" i="2" s="1"/>
  <c r="D26" i="2" s="1"/>
  <c r="G17" i="1"/>
  <c r="C24" i="2" s="1"/>
  <c r="D24" i="2" s="1"/>
  <c r="G16" i="1"/>
  <c r="C23" i="2" s="1"/>
  <c r="D23" i="2" s="1"/>
  <c r="G15" i="1"/>
  <c r="C22" i="2" s="1"/>
  <c r="D22" i="2" s="1"/>
  <c r="G13" i="1"/>
  <c r="C20" i="2" s="1"/>
  <c r="D20" i="2" s="1"/>
  <c r="G11" i="1"/>
  <c r="C18" i="2" s="1"/>
  <c r="D18" i="2" s="1"/>
  <c r="G10" i="1"/>
  <c r="C17" i="2" s="1"/>
  <c r="D17" i="2" s="1"/>
  <c r="G9" i="1"/>
  <c r="C16" i="2" s="1"/>
  <c r="D16" i="2" s="1"/>
  <c r="G6" i="1"/>
  <c r="C13" i="2" s="1"/>
  <c r="D13" i="2" s="1"/>
  <c r="G5" i="1"/>
  <c r="C12" i="2" s="1"/>
  <c r="D12" i="2" s="1"/>
  <c r="G4" i="1"/>
  <c r="C11" i="2" s="1"/>
  <c r="D11" i="2" s="1"/>
  <c r="G3" i="1"/>
  <c r="C10" i="2" s="1"/>
  <c r="D10" i="2" s="1"/>
  <c r="G2" i="1"/>
  <c r="I28" i="1" l="1"/>
  <c r="C35" i="2"/>
  <c r="D35" i="2" s="1"/>
  <c r="I29" i="1"/>
  <c r="C36" i="2"/>
  <c r="D36" i="2" s="1"/>
  <c r="I27" i="1"/>
  <c r="I26" i="1"/>
  <c r="I25" i="1"/>
  <c r="I24" i="1"/>
  <c r="I23" i="1"/>
  <c r="I9" i="1" l="1"/>
  <c r="I4" i="1" l="1"/>
  <c r="I2" i="1"/>
  <c r="A9" i="2"/>
  <c r="B9" i="2"/>
  <c r="I3" i="1"/>
  <c r="I6" i="1" l="1"/>
  <c r="C9" i="2"/>
  <c r="D9" i="2" s="1"/>
  <c r="D39" i="2" s="1"/>
  <c r="D42" i="2" s="1"/>
  <c r="I13" i="1"/>
  <c r="I11" i="1"/>
  <c r="I16" i="1"/>
  <c r="I5" i="1"/>
  <c r="I10" i="1"/>
  <c r="I15" i="1"/>
  <c r="I17" i="1"/>
  <c r="I19" i="1"/>
  <c r="I22" i="1"/>
</calcChain>
</file>

<file path=xl/sharedStrings.xml><?xml version="1.0" encoding="utf-8"?>
<sst xmlns="http://schemas.openxmlformats.org/spreadsheetml/2006/main" count="209" uniqueCount="134">
  <si>
    <t>Variété</t>
  </si>
  <si>
    <t>Code NAGC</t>
  </si>
  <si>
    <t>Flor.</t>
  </si>
  <si>
    <t>Hybrideur</t>
  </si>
  <si>
    <t>ann. intro</t>
  </si>
  <si>
    <t>Prix SGQ</t>
  </si>
  <si>
    <t>Nb sacs</t>
  </si>
  <si>
    <t>Mt</t>
  </si>
  <si>
    <t>Qt.</t>
  </si>
  <si>
    <t>M</t>
  </si>
  <si>
    <t>EM</t>
  </si>
  <si>
    <t>LM</t>
  </si>
  <si>
    <t>E</t>
  </si>
  <si>
    <t>Total</t>
  </si>
  <si>
    <t xml:space="preserve">Prénom et nom: </t>
  </si>
  <si>
    <t>Adresse:</t>
  </si>
  <si>
    <t xml:space="preserve"> 2:</t>
  </si>
  <si>
    <t>Téléphone:</t>
  </si>
  <si>
    <t>Nb Sacs</t>
  </si>
  <si>
    <t>VARIETE</t>
  </si>
  <si>
    <t>(    ) Veillez me faire parvenir mes cormus par la poste</t>
  </si>
  <si>
    <t>GRAND TOTAL =</t>
  </si>
  <si>
    <r>
      <t>Joindre votre chèque à l’ordre de la</t>
    </r>
    <r>
      <rPr>
        <sz val="12"/>
        <rFont val="Times New Roman"/>
        <family val="1"/>
      </rPr>
      <t xml:space="preserve"> </t>
    </r>
    <r>
      <rPr>
        <b/>
        <u/>
        <sz val="12"/>
        <rFont val="Times New Roman"/>
        <family val="1"/>
      </rPr>
      <t>Société des Glaïeuls du Québec</t>
    </r>
  </si>
  <si>
    <t>Couleur</t>
  </si>
  <si>
    <t>Blanc</t>
  </si>
  <si>
    <t>Rouge Médium</t>
  </si>
  <si>
    <t>Description</t>
  </si>
  <si>
    <t>VENTE PAR LA POSTE ou INTERNET</t>
  </si>
  <si>
    <t>Envoyez à:</t>
  </si>
  <si>
    <t>Jean-Yves Dolbec</t>
  </si>
  <si>
    <t>427, rg Presqu'île</t>
  </si>
  <si>
    <t>Saint-Damase (Québec)</t>
  </si>
  <si>
    <t>J0H 1J0</t>
  </si>
  <si>
    <t>Hollande</t>
  </si>
  <si>
    <t xml:space="preserve">Je suis: </t>
  </si>
  <si>
    <t>Non Membre</t>
  </si>
  <si>
    <t>Membre</t>
  </si>
  <si>
    <t>5L+M</t>
  </si>
  <si>
    <t>Hartline</t>
  </si>
  <si>
    <t>Rouge Noir</t>
  </si>
  <si>
    <t>Lavande Médium</t>
  </si>
  <si>
    <t>Madeson</t>
  </si>
  <si>
    <t>Lavande Léger</t>
  </si>
  <si>
    <t>Jaune Médium</t>
  </si>
  <si>
    <t>IMMACULATE HEART</t>
  </si>
  <si>
    <t>SHOWBOUND</t>
  </si>
  <si>
    <t>Peeters</t>
  </si>
  <si>
    <t>Jackson</t>
  </si>
  <si>
    <t>Spécimen de couleur crème blanchâtre avec un rose saumon moyen sur le contour des pétales à rebords très ondulés et une infusion jaunâtre dans la gorge.  Plants de 1 m 65 avec une très bonne  disposition des fleurons sur des tiges de 70 cm de longueur.</t>
  </si>
  <si>
    <t>Frais de Poste $20.00 +</t>
  </si>
  <si>
    <t>AKBAR</t>
  </si>
  <si>
    <t>BLUE BAY</t>
  </si>
  <si>
    <t>BRITANIA</t>
  </si>
  <si>
    <t>CROWN JEWEL</t>
  </si>
  <si>
    <t>EARLY SUNSHINE</t>
  </si>
  <si>
    <t>HURON FOX</t>
  </si>
  <si>
    <t>ROSE MIST</t>
  </si>
  <si>
    <t>TAMMY MARIA</t>
  </si>
  <si>
    <t>YES</t>
  </si>
  <si>
    <t>Vaclavik</t>
  </si>
  <si>
    <t xml:space="preserve">Grube </t>
  </si>
  <si>
    <t>Grube</t>
  </si>
  <si>
    <t>Nagel</t>
  </si>
  <si>
    <t xml:space="preserve">Fleur de couleur rouge moyen avec une tache rose au centre.  Bon placement des fleurons avec plants de 1m 30 et tiges florales de 55 cm. </t>
  </si>
  <si>
    <t>Glaïeul miniature de couleur rouge foncé.  Très bonne disposition des fleurons avec tiges florales de 65 cm.  Robuste et prolifique.</t>
  </si>
  <si>
    <t>Fleur rose moyen. Fleur coupée des plus surprenantes.</t>
  </si>
  <si>
    <t>Fleur de couleur lavande-rose très pâle avec des éclaboussures de ton  rose-lavande foncé surtout sur le contour des pétales, le tout harmonisé par une fine ligne blanche sur le contour de la fleur.   Tige florale de 75 cm de longueur.</t>
  </si>
  <si>
    <t>Glaïeul miniature de couleu blanc immaculé.  Placement formel des fleurons épais et fortement ondulés avec tige florale de 55 cm et plants de 1m.</t>
  </si>
  <si>
    <t>Rose Léger</t>
  </si>
  <si>
    <t>Rouge Foncé</t>
  </si>
  <si>
    <t>Rose Médium</t>
  </si>
  <si>
    <t>Violet Léger</t>
  </si>
  <si>
    <t>Crème</t>
  </si>
  <si>
    <t>Jaune Léger</t>
  </si>
  <si>
    <t>Rosé Pâle</t>
  </si>
  <si>
    <r>
      <t xml:space="preserve">Carte de membre par internet ($15.00) </t>
    </r>
    <r>
      <rPr>
        <sz val="10"/>
        <rFont val="Times New Roman"/>
        <family val="1"/>
      </rPr>
      <t xml:space="preserve"> ou </t>
    </r>
    <r>
      <rPr>
        <b/>
        <sz val="10"/>
        <rFont val="Times New Roman"/>
        <family val="1"/>
      </rPr>
      <t>par la poste ($20.00) +</t>
    </r>
  </si>
  <si>
    <t>Saumon Médium</t>
  </si>
  <si>
    <t>AZ-EASY GROWER</t>
  </si>
  <si>
    <t>BANANARAMA</t>
  </si>
  <si>
    <t>CATHERINE</t>
  </si>
  <si>
    <t>CIRCUS CANDY</t>
  </si>
  <si>
    <t>COOL WHITE</t>
  </si>
  <si>
    <t>DAY’S END</t>
  </si>
  <si>
    <t>ENCELADE</t>
  </si>
  <si>
    <t>GERARD</t>
  </si>
  <si>
    <t>GREEN FLASH</t>
  </si>
  <si>
    <t>HURON DARKNESS</t>
  </si>
  <si>
    <t>LADY LUCILLE</t>
  </si>
  <si>
    <t>MY ROSE</t>
  </si>
  <si>
    <t>MYSTIC EYES</t>
  </si>
  <si>
    <t>ORANGINE</t>
  </si>
  <si>
    <t>REGAL ROSE</t>
  </si>
  <si>
    <t xml:space="preserve">ROSE TREAT    </t>
  </si>
  <si>
    <t>SALMON QUEEN</t>
  </si>
  <si>
    <t>STE-FAMILLE</t>
  </si>
  <si>
    <t>Adamovic</t>
  </si>
  <si>
    <t>Glaïeul de couleur jaune pâle à pétales moyennement ondulés avec une légère teinte de mauve dans le centre.  Prolifique et en bonne santé.</t>
  </si>
  <si>
    <t>VE</t>
  </si>
  <si>
    <t>Partners</t>
  </si>
  <si>
    <t>JYDolbec</t>
  </si>
  <si>
    <t>Glaïeul de couleur rose foncé.  Plants de 1 m 50 avec hampes florales de 65 cm avec une très bonne disposition des fleurons modérément ondulés.</t>
  </si>
  <si>
    <t>Boy O Boy x Bryanne Nicole.  Glaïeul de couleur blanc pur avec une teinte de vert dans la gorge.  Plants de 1 m 30 avec hampes florales de 65 cm avec une très bonne disposition des fleurons.</t>
  </si>
  <si>
    <t xml:space="preserve">M </t>
  </si>
  <si>
    <t>Ryznar</t>
  </si>
  <si>
    <t>JY Dolbec</t>
  </si>
  <si>
    <t>Fleur violet pâle avec une gorge jaune pâle et une infusion de rouge. Hauteur de 1 m 25 et tige florale de 70 cm à 75 cm de longueur.</t>
  </si>
  <si>
    <t>Fleur rouge très foncée demeurant presque noire jusqu'à l'ouverture complète des fleurons.  Plans très droit de 1 m 60 de haut avec tiges florales de 60 cm portant de 22 à 24 fleurons.</t>
  </si>
  <si>
    <t>Martin</t>
  </si>
  <si>
    <t>Dolbec</t>
  </si>
  <si>
    <t>Klutey</t>
  </si>
  <si>
    <t>Fleur lavande pâle avec une fine ligne blanche au centre du fleuron. La hampe florale mesure 30 po et porte un épi muni de 22 fleurons. Le feuillage est retombant et ajoute un intérêt particulier à l’aménagement du jardin.</t>
  </si>
  <si>
    <t>Rosé Médium</t>
  </si>
  <si>
    <t>Saumon Foncé</t>
  </si>
  <si>
    <t>Cendré Pâle</t>
  </si>
  <si>
    <t>Rose Foncé</t>
  </si>
  <si>
    <t>Vert Léger</t>
  </si>
  <si>
    <t>Orange Léger</t>
  </si>
  <si>
    <r>
      <t xml:space="preserve">Glaïeul de couleur rouge avec veinures et marbrures blanches sur des fleurons modérément ondulés.  Placement formel des fleurons avec plants de 1m 60 et tiges florales de 65 cm.  </t>
    </r>
    <r>
      <rPr>
        <b/>
        <sz val="10"/>
        <rFont val="Times New Roman"/>
        <family val="1"/>
      </rPr>
      <t>Limite de 1 sac par commande.</t>
    </r>
  </si>
  <si>
    <r>
      <t xml:space="preserve">Spécimen très hâtif de ton jaune moyen brillant avec un ton orangé très pâle sur le labelle.  La hauteur des plants est de 1 m 50 et la hampe florale est de 80 cm.  La disposition des fleurons est très bonne avec des  rebords légèrement ondulés. </t>
    </r>
    <r>
      <rPr>
        <b/>
        <sz val="10"/>
        <rFont val="Times New Roman"/>
        <family val="1"/>
      </rPr>
      <t xml:space="preserve"> Limite de 1 sac par commande.</t>
    </r>
  </si>
  <si>
    <r>
      <t xml:space="preserve">Glaïeul de couleur bleu argenté.  Placement formel des fleurons avec plants de 1m 50 et tiges florales de 60 cm.  </t>
    </r>
    <r>
      <rPr>
        <b/>
        <sz val="10"/>
        <rFont val="Times New Roman"/>
        <family val="1"/>
      </rPr>
      <t xml:space="preserve">Limite de 1 sac par commande. </t>
    </r>
  </si>
  <si>
    <r>
      <t xml:space="preserve">Fleur d’un superbe rouge bourgogne.  Épi floral de 28-30 po portant 24 fleurons légèrement ondulés de 5 po chacun. Variété qui présente un grand potentiel.   </t>
    </r>
    <r>
      <rPr>
        <b/>
        <sz val="10"/>
        <rFont val="Times New Roman"/>
        <family val="1"/>
      </rPr>
      <t>Limite de 1 sac par commande.</t>
    </r>
  </si>
  <si>
    <r>
      <t xml:space="preserve">Glaïeul miniature de couleur rose saumon brillant avec de larges touches de rouge cerise dans la gorge et des pétales inférieurs.  Fleurons de 6 cm de largeur légèrement ondulés.  Tiges de 60 cm de longueur avec 24 fleurons.   </t>
    </r>
    <r>
      <rPr>
        <b/>
        <sz val="10"/>
        <rFont val="Times New Roman"/>
        <family val="1"/>
      </rPr>
      <t>Limite de 2 sacs par commande.</t>
    </r>
  </si>
  <si>
    <r>
      <t xml:space="preserve">Fleur de couleur chamois et rose; teinte spéciale. Pétales très ondulés. Épi floral de 24-26 po portant 18-20 fleurons disposés régulièrement. Variété d’exposition. Superbe pour arrangement.   </t>
    </r>
    <r>
      <rPr>
        <b/>
        <sz val="10"/>
        <rFont val="Times New Roman"/>
        <family val="1"/>
      </rPr>
      <t>Limite de 2 sacs par commande.</t>
    </r>
  </si>
  <si>
    <r>
      <t xml:space="preserve">Glaïeul de couleur jaune clair avec une gorge légèrement plus foncée.  Plans très droit de 1 m 50 de haut avec tiges florales de 55 cm.  Un des premiers à fleurir.  Excellente santé et facile à propager.  </t>
    </r>
    <r>
      <rPr>
        <b/>
        <sz val="10"/>
        <rFont val="Times New Roman"/>
        <family val="1"/>
      </rPr>
      <t xml:space="preserve"> Limite de 2 sacs par commande.</t>
    </r>
  </si>
  <si>
    <r>
      <t xml:space="preserve">Glaïeul de couleur rose foncé.  Plants de 1 m 40 avec hampes florales de 60 cm avec une très bonne disposition des fleurons modérément ondulés.  </t>
    </r>
    <r>
      <rPr>
        <b/>
        <sz val="10"/>
        <rFont val="Times New Roman"/>
        <family val="1"/>
      </rPr>
      <t xml:space="preserve"> Limite de 2 sacs par commande.</t>
    </r>
  </si>
  <si>
    <r>
      <t xml:space="preserve">Glaïeul de couleur crème lime vert sur pétales à rebords très ondulés.  Très bonne disposition des fleurons avec tiges florales de 70 cm.  Robuste et prolifique.  </t>
    </r>
    <r>
      <rPr>
        <b/>
        <sz val="10"/>
        <rFont val="Times New Roman"/>
        <family val="1"/>
      </rPr>
      <t xml:space="preserve"> Limite de 1 sac par commande.</t>
    </r>
  </si>
  <si>
    <r>
      <t xml:space="preserve">Fleur rose moyen avec une gorge blanc pur et des nervures blanches. Épi floral de plus de 32 po portant 27-29 fleurons. Considérée comme étant la meilleure variété jamais introduite, tant pour la fleur coupée que pour les expositions. No. 1 des « Dix Meilleures Variétés » (Top Ten). Résistante aux virus.   </t>
    </r>
    <r>
      <rPr>
        <b/>
        <sz val="10"/>
        <rFont val="Times New Roman"/>
        <family val="1"/>
      </rPr>
      <t>Limite de 2 sacs par commande.</t>
    </r>
  </si>
  <si>
    <r>
      <t xml:space="preserve">Fleur d’un ton rose lavande léger sur les pétales supérieurs accentué par ce même ton rose lavande moyen à plus foncé sur les pétales inférieurs  contrastant avec la teinte crème et jaunâtre de sa gorge.  Le tout en harmonie avec le rebord des pétales très ondulés.  La tige florale est de 70 à 75 cm de longueur.  Le positionnement formel des ses fleurons en font un excellent sujet pour les expositions.   </t>
    </r>
    <r>
      <rPr>
        <b/>
        <sz val="10"/>
        <rFont val="Times New Roman"/>
        <family val="1"/>
      </rPr>
      <t>Limite de 2 sacs par commande.</t>
    </r>
  </si>
  <si>
    <r>
      <t xml:space="preserve">Spécimen de couleur crème blanchâtre dans la partie supérieure de la fleur à rebords modérément ondulés devenant jaunâtre en son centre et avec éclaboussures de rouge dans le labelle et le bas des pétales et quelques taches de rouge pâle.  Plants de 1 m 40 avec une très bonne  disposition des fleurons sur des tiges de 65 cm.  Spécimen très robuste et prolifique.  </t>
    </r>
    <r>
      <rPr>
        <b/>
        <sz val="10"/>
        <rFont val="Times New Roman"/>
        <family val="1"/>
      </rPr>
      <t xml:space="preserve"> Limite de 1 sac par commande.</t>
    </r>
  </si>
  <si>
    <r>
      <t xml:space="preserve">Fleur de couleur orange brûle avec infusion de rouge sur le bord de pétales.  Bonne disposition des fleurons sur des tiges de 70 cm.  Plants de plus de 1 m, ce qui est long pour un miniature.  Très prolifique et gros bulbes.   </t>
    </r>
    <r>
      <rPr>
        <b/>
        <sz val="10"/>
        <rFont val="Times New Roman"/>
        <family val="1"/>
      </rPr>
      <t>Limite de 2 sacs par commande.</t>
    </r>
  </si>
  <si>
    <r>
      <t xml:space="preserve">Glaïeul de couleur rose lavande moyen avec une infusion de rouge. Plants de 1 m 70 avec tiges florales de 70 cm et un excellent placement des fleurons.   </t>
    </r>
    <r>
      <rPr>
        <b/>
        <sz val="10"/>
        <rFont val="Times New Roman"/>
        <family val="1"/>
      </rPr>
      <t>Limite de 2 sacs par commande.</t>
    </r>
  </si>
  <si>
    <r>
      <t xml:space="preserve">Fleur de teinte rose plutôt inhabituelle; la coloration est plus pâle à la gorge et le pétale inférieur porte un dard blanc. De plus, les pétales sont ondulés et épais.   </t>
    </r>
    <r>
      <rPr>
        <b/>
        <sz val="10"/>
        <rFont val="Times New Roman"/>
        <family val="1"/>
      </rPr>
      <t>Limite de 2 sacs par commande.</t>
    </r>
  </si>
  <si>
    <r>
      <t xml:space="preserve">Glaïeul de couleur saumon moyen modérément ondulé avec une tache jaune clair sur la gorge.  Tiges de 60 cm et plus sur des plants de 1 m 60.   </t>
    </r>
    <r>
      <rPr>
        <b/>
        <sz val="10"/>
        <rFont val="Times New Roman"/>
        <family val="1"/>
      </rPr>
      <t>Limite de 2 sacs par commande.</t>
    </r>
  </si>
  <si>
    <r>
      <t xml:space="preserve">Spécimen à grande fleurs de 5 pouces de ton lavande foncé sur le contour devenant lavande plus pâle vers le centre et un large ton de vert jaunâtre dans la gorge et le labelle.  Fleur à rebords légèrement ondulés.  Hauteur des plants est de 1 m 70 avec des hampes florales de 85 à 90 cm avec un placement des fleurons formel.  Excellent sujet d’exposition.   </t>
    </r>
    <r>
      <rPr>
        <b/>
        <sz val="10"/>
        <rFont val="Times New Roman"/>
        <family val="1"/>
      </rPr>
      <t>Limite de 1 sac par commande.</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</si>
</sst>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quot;_-;_-* #,##0.00\ &quot;$&quot;\-;_-* &quot;-&quot;??\ &quot;$&quot;_-;_-@_-"/>
    <numFmt numFmtId="165" formatCode="#,##0.00\ &quot;$&quot;"/>
  </numFmts>
  <fonts count="10" x14ac:knownFonts="1">
    <font>
      <sz val="10"/>
      <name val="Arial"/>
    </font>
    <font>
      <sz val="12"/>
      <name val="Times New Roman"/>
      <family val="1"/>
    </font>
    <font>
      <b/>
      <sz val="12"/>
      <name val="Times New Roman"/>
      <family val="1"/>
    </font>
    <font>
      <b/>
      <sz val="10"/>
      <name val="Times New Roman"/>
      <family val="1"/>
    </font>
    <font>
      <b/>
      <u/>
      <sz val="12"/>
      <name val="Times New Roman"/>
      <family val="1"/>
    </font>
    <font>
      <b/>
      <sz val="10"/>
      <name val="Arial"/>
      <family val="2"/>
    </font>
    <font>
      <b/>
      <sz val="10"/>
      <name val="Arial"/>
      <family val="2"/>
    </font>
    <font>
      <b/>
      <u/>
      <sz val="10"/>
      <name val="Arial"/>
      <family val="2"/>
    </font>
    <font>
      <sz val="10"/>
      <name val="Times New Roman"/>
      <family val="1"/>
    </font>
    <font>
      <sz val="10"/>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50">
    <xf numFmtId="0" fontId="0" fillId="0" borderId="0" xfId="0"/>
    <xf numFmtId="0" fontId="3" fillId="0" borderId="0" xfId="0" applyFont="1"/>
    <xf numFmtId="0" fontId="3" fillId="0" borderId="0" xfId="0" applyFont="1" applyBorder="1" applyAlignment="1">
      <alignment horizontal="center" vertical="top"/>
    </xf>
    <xf numFmtId="0" fontId="3" fillId="0" borderId="0" xfId="0" applyFont="1" applyBorder="1" applyAlignment="1">
      <alignment horizontal="center" vertical="top" wrapText="1"/>
    </xf>
    <xf numFmtId="0" fontId="0" fillId="0" borderId="0" xfId="0" applyBorder="1" applyAlignment="1"/>
    <xf numFmtId="0" fontId="3" fillId="0" borderId="0" xfId="0" applyFont="1" applyBorder="1" applyAlignment="1"/>
    <xf numFmtId="164" fontId="3" fillId="0" borderId="0" xfId="0" applyNumberFormat="1" applyFont="1" applyFill="1" applyBorder="1" applyAlignment="1">
      <alignment horizontal="center" vertical="top"/>
    </xf>
    <xf numFmtId="164" fontId="2" fillId="0" borderId="0" xfId="0" applyNumberFormat="1" applyFont="1" applyBorder="1" applyAlignment="1">
      <alignment horizontal="center" wrapText="1"/>
    </xf>
    <xf numFmtId="164" fontId="0" fillId="0" borderId="0" xfId="0" applyNumberFormat="1" applyBorder="1" applyAlignment="1"/>
    <xf numFmtId="164" fontId="3" fillId="0" borderId="0" xfId="0" applyNumberFormat="1" applyFont="1" applyBorder="1" applyAlignment="1">
      <alignment horizontal="center" vertical="top" wrapText="1"/>
    </xf>
    <xf numFmtId="164" fontId="3" fillId="0" borderId="0" xfId="0" applyNumberFormat="1" applyFont="1" applyFill="1" applyBorder="1" applyAlignment="1">
      <alignment horizontal="center" vertical="top" wrapText="1"/>
    </xf>
    <xf numFmtId="0" fontId="5" fillId="0" borderId="0" xfId="0" applyFont="1" applyBorder="1" applyAlignment="1"/>
    <xf numFmtId="164" fontId="5" fillId="0" borderId="0" xfId="0" applyNumberFormat="1" applyFont="1" applyBorder="1" applyAlignment="1"/>
    <xf numFmtId="164" fontId="3" fillId="0" borderId="0" xfId="0" applyNumberFormat="1" applyFont="1" applyBorder="1" applyAlignment="1">
      <alignment horizontal="center" wrapText="1"/>
    </xf>
    <xf numFmtId="0" fontId="6" fillId="0" borderId="0" xfId="0" applyFont="1" applyBorder="1" applyAlignment="1"/>
    <xf numFmtId="0" fontId="3" fillId="0" borderId="0" xfId="0" applyFont="1" applyBorder="1" applyAlignment="1">
      <alignment wrapText="1"/>
    </xf>
    <xf numFmtId="0" fontId="3" fillId="0" borderId="0" xfId="0" applyNumberFormat="1" applyFont="1" applyBorder="1" applyAlignment="1">
      <alignment horizontal="center" vertical="top" wrapText="1"/>
    </xf>
    <xf numFmtId="0" fontId="0" fillId="0" borderId="0" xfId="0" applyNumberFormat="1" applyBorder="1" applyAlignment="1">
      <alignment horizontal="center"/>
    </xf>
    <xf numFmtId="0" fontId="3" fillId="0" borderId="0" xfId="0" applyNumberFormat="1" applyFont="1" applyFill="1" applyBorder="1" applyAlignment="1">
      <alignment horizontal="center" vertical="top" wrapText="1"/>
    </xf>
    <xf numFmtId="1" fontId="0" fillId="0" borderId="0" xfId="0" applyNumberFormat="1" applyBorder="1" applyAlignment="1">
      <alignment horizontal="center"/>
    </xf>
    <xf numFmtId="0" fontId="0" fillId="0" borderId="0" xfId="0" applyAlignment="1"/>
    <xf numFmtId="0" fontId="0" fillId="0" borderId="0" xfId="0" applyAlignment="1">
      <alignment horizontal="centerContinuous"/>
    </xf>
    <xf numFmtId="0" fontId="0" fillId="0" borderId="0" xfId="0" applyNumberFormat="1" applyBorder="1" applyAlignment="1">
      <alignment horizontal="right"/>
    </xf>
    <xf numFmtId="0" fontId="7" fillId="0" borderId="0" xfId="0" applyFont="1" applyBorder="1" applyAlignment="1">
      <alignment horizontal="centerContinuous"/>
    </xf>
    <xf numFmtId="0" fontId="7" fillId="0" borderId="0" xfId="0" applyFont="1" applyAlignment="1">
      <alignment horizontal="centerContinuous"/>
    </xf>
    <xf numFmtId="0" fontId="3" fillId="0" borderId="0" xfId="0" applyFont="1" applyFill="1" applyBorder="1" applyAlignment="1">
      <alignment horizontal="right"/>
    </xf>
    <xf numFmtId="0" fontId="5" fillId="0" borderId="0" xfId="0" applyFont="1" applyBorder="1" applyAlignment="1">
      <alignment horizontal="right"/>
    </xf>
    <xf numFmtId="0" fontId="2" fillId="0" borderId="0" xfId="0" applyFont="1" applyAlignment="1">
      <alignment horizontal="centerContinuous"/>
    </xf>
    <xf numFmtId="0" fontId="1" fillId="0" borderId="0" xfId="0" applyFont="1" applyAlignment="1"/>
    <xf numFmtId="20" fontId="0" fillId="0" borderId="0" xfId="0" applyNumberFormat="1" applyBorder="1" applyAlignment="1">
      <alignment horizontal="right"/>
    </xf>
    <xf numFmtId="0" fontId="1" fillId="0" borderId="0" xfId="0" quotePrefix="1" applyFont="1" applyAlignment="1">
      <alignment horizontal="left"/>
    </xf>
    <xf numFmtId="0" fontId="3" fillId="0" borderId="0" xfId="0" quotePrefix="1" applyFont="1" applyBorder="1" applyAlignment="1">
      <alignment horizontal="center" vertical="top" wrapText="1"/>
    </xf>
    <xf numFmtId="165" fontId="3" fillId="0" borderId="0" xfId="0" applyNumberFormat="1" applyFont="1" applyFill="1" applyBorder="1" applyAlignment="1">
      <alignment horizontal="center" vertical="top" wrapText="1"/>
    </xf>
    <xf numFmtId="0" fontId="5" fillId="0" borderId="0" xfId="0" quotePrefix="1" applyFont="1" applyAlignment="1">
      <alignment horizontal="right"/>
    </xf>
    <xf numFmtId="0" fontId="3" fillId="0" borderId="0" xfId="0" quotePrefix="1" applyFont="1" applyAlignment="1">
      <alignment horizontal="left"/>
    </xf>
    <xf numFmtId="165" fontId="0" fillId="0" borderId="0" xfId="0" applyNumberFormat="1" applyAlignment="1">
      <alignment horizontal="center"/>
    </xf>
    <xf numFmtId="0" fontId="0" fillId="0" borderId="0" xfId="0" applyBorder="1" applyAlignment="1">
      <alignment wrapText="1"/>
    </xf>
    <xf numFmtId="0" fontId="3" fillId="0" borderId="0" xfId="0" applyFont="1" applyBorder="1" applyAlignment="1">
      <alignment horizontal="center" wrapText="1"/>
    </xf>
    <xf numFmtId="0" fontId="5" fillId="0" borderId="0" xfId="0" applyFont="1" applyBorder="1" applyAlignment="1">
      <alignment horizontal="center"/>
    </xf>
    <xf numFmtId="0" fontId="9" fillId="0" borderId="0" xfId="0" applyFont="1"/>
    <xf numFmtId="0" fontId="8" fillId="0" borderId="0" xfId="0" applyFont="1" applyBorder="1" applyAlignment="1">
      <alignment horizontal="justify" vertical="top" wrapText="1"/>
    </xf>
    <xf numFmtId="165" fontId="5" fillId="0" borderId="0" xfId="0" applyNumberFormat="1" applyFont="1" applyAlignment="1">
      <alignment horizontal="center"/>
    </xf>
    <xf numFmtId="0" fontId="5" fillId="0" borderId="0" xfId="0" applyNumberFormat="1" applyFont="1" applyAlignment="1">
      <alignment horizontal="center"/>
    </xf>
    <xf numFmtId="0" fontId="3" fillId="0" borderId="0" xfId="0" quotePrefix="1" applyFont="1" applyBorder="1" applyAlignment="1">
      <alignment horizontal="left"/>
    </xf>
    <xf numFmtId="0" fontId="8" fillId="0" borderId="0" xfId="0" applyFont="1" applyBorder="1" applyAlignment="1">
      <alignment vertical="top" wrapText="1"/>
    </xf>
    <xf numFmtId="0" fontId="8" fillId="0" borderId="0" xfId="0" applyFont="1" applyBorder="1" applyAlignment="1">
      <alignment horizontal="center"/>
    </xf>
    <xf numFmtId="0" fontId="8" fillId="0" borderId="0" xfId="0" applyFont="1" applyBorder="1" applyAlignment="1"/>
    <xf numFmtId="0" fontId="8" fillId="0" borderId="0" xfId="0" applyFont="1" applyFill="1" applyBorder="1" applyAlignment="1">
      <alignment horizontal="justify" vertical="top" wrapText="1"/>
    </xf>
    <xf numFmtId="0" fontId="5" fillId="0" borderId="0" xfId="0" applyFont="1" applyFill="1" applyBorder="1" applyAlignment="1"/>
    <xf numFmtId="0" fontId="8" fillId="0" borderId="0" xfId="0" quotePrefix="1" applyFont="1" applyBorder="1" applyAlignment="1">
      <alignment horizontal="left"/>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L30"/>
  <sheetViews>
    <sheetView tabSelected="1" workbookViewId="0">
      <pane xSplit="1" ySplit="1" topLeftCell="B22" activePane="bottomRight" state="frozen"/>
      <selection pane="topRight" activeCell="B1" sqref="B1"/>
      <selection pane="bottomLeft" activeCell="A2" sqref="A2"/>
      <selection pane="bottomRight" activeCell="F27" sqref="F27"/>
    </sheetView>
  </sheetViews>
  <sheetFormatPr baseColWidth="10" defaultRowHeight="12.75" x14ac:dyDescent="0.2"/>
  <cols>
    <col min="1" max="1" width="26" style="14" bestFit="1" customWidth="1"/>
    <col min="2" max="2" width="6.140625" style="38" customWidth="1"/>
    <col min="3" max="3" width="4.7109375" style="38" customWidth="1"/>
    <col min="4" max="4" width="14.28515625" style="4" bestFit="1" customWidth="1"/>
    <col min="5" max="5" width="4.85546875" style="4" customWidth="1"/>
    <col min="6" max="6" width="61" style="36" customWidth="1"/>
    <col min="7" max="7" width="8.42578125" style="35" customWidth="1"/>
    <col min="8" max="8" width="7.140625" style="42" customWidth="1"/>
    <col min="9" max="9" width="9.28515625" style="8" bestFit="1" customWidth="1"/>
    <col min="10" max="10" width="5.7109375" style="14" customWidth="1"/>
    <col min="11" max="11" width="15.5703125" style="11" bestFit="1" customWidth="1"/>
    <col min="13" max="16384" width="11.42578125" style="4"/>
  </cols>
  <sheetData>
    <row r="1" spans="1:11" ht="25.5" x14ac:dyDescent="0.2">
      <c r="A1" s="2" t="s">
        <v>0</v>
      </c>
      <c r="B1" s="37" t="s">
        <v>1</v>
      </c>
      <c r="C1" s="2" t="s">
        <v>2</v>
      </c>
      <c r="D1" s="2" t="s">
        <v>3</v>
      </c>
      <c r="E1" s="3" t="s">
        <v>4</v>
      </c>
      <c r="F1" s="31" t="s">
        <v>26</v>
      </c>
      <c r="G1" s="32" t="s">
        <v>5</v>
      </c>
      <c r="H1" s="18" t="s">
        <v>6</v>
      </c>
      <c r="I1" s="10" t="s">
        <v>7</v>
      </c>
      <c r="J1" s="9" t="s">
        <v>8</v>
      </c>
      <c r="K1" s="9" t="s">
        <v>23</v>
      </c>
    </row>
    <row r="2" spans="1:11" ht="38.25" x14ac:dyDescent="0.2">
      <c r="A2" s="43" t="s">
        <v>50</v>
      </c>
      <c r="B2" s="45">
        <v>457</v>
      </c>
      <c r="C2" s="45" t="s">
        <v>11</v>
      </c>
      <c r="D2" s="46" t="s">
        <v>59</v>
      </c>
      <c r="E2" s="46">
        <v>2005</v>
      </c>
      <c r="F2" s="40" t="s">
        <v>117</v>
      </c>
      <c r="G2" s="41">
        <f>IF('Commande 2025'!$B$6="Membre",2.5,3.5)</f>
        <v>3.5</v>
      </c>
      <c r="I2" s="13">
        <f t="shared" ref="I2:I29" si="0">H2*G2</f>
        <v>0</v>
      </c>
      <c r="J2" s="15" t="s">
        <v>37</v>
      </c>
      <c r="K2" s="11" t="s">
        <v>69</v>
      </c>
    </row>
    <row r="3" spans="1:11" ht="25.5" x14ac:dyDescent="0.2">
      <c r="A3" s="43" t="s">
        <v>77</v>
      </c>
      <c r="B3" s="45">
        <v>510</v>
      </c>
      <c r="C3" s="45" t="s">
        <v>11</v>
      </c>
      <c r="D3" s="46" t="s">
        <v>95</v>
      </c>
      <c r="E3" s="46">
        <v>1994</v>
      </c>
      <c r="F3" s="40" t="s">
        <v>96</v>
      </c>
      <c r="G3" s="41">
        <f>IF('Commande 2025'!$B$6="Membre",2.5,3.5)</f>
        <v>3.5</v>
      </c>
      <c r="I3" s="13">
        <f t="shared" si="0"/>
        <v>0</v>
      </c>
      <c r="J3" s="15" t="s">
        <v>37</v>
      </c>
      <c r="K3" s="48" t="s">
        <v>72</v>
      </c>
    </row>
    <row r="4" spans="1:11" ht="51" x14ac:dyDescent="0.2">
      <c r="A4" s="43" t="s">
        <v>78</v>
      </c>
      <c r="B4" s="45">
        <v>414</v>
      </c>
      <c r="C4" s="45" t="s">
        <v>97</v>
      </c>
      <c r="D4" s="46" t="s">
        <v>98</v>
      </c>
      <c r="E4" s="46">
        <v>2014</v>
      </c>
      <c r="F4" s="40" t="s">
        <v>118</v>
      </c>
      <c r="G4" s="41">
        <f>IF('Commande 2025'!$B$6="Membre",2.5,3.5)</f>
        <v>3.5</v>
      </c>
      <c r="I4" s="13">
        <f t="shared" si="0"/>
        <v>0</v>
      </c>
      <c r="J4" s="15" t="s">
        <v>37</v>
      </c>
      <c r="K4" s="48" t="s">
        <v>43</v>
      </c>
    </row>
    <row r="5" spans="1:11" ht="25.5" x14ac:dyDescent="0.2">
      <c r="A5" s="43" t="s">
        <v>51</v>
      </c>
      <c r="B5" s="45">
        <v>483</v>
      </c>
      <c r="C5" s="45" t="s">
        <v>10</v>
      </c>
      <c r="D5" s="46" t="s">
        <v>46</v>
      </c>
      <c r="E5" s="46">
        <v>2010</v>
      </c>
      <c r="F5" s="40" t="s">
        <v>119</v>
      </c>
      <c r="G5" s="41">
        <f>IF('Commande 2025'!$B$6="Membre",2.5,3.5)</f>
        <v>3.5</v>
      </c>
      <c r="I5" s="13">
        <f t="shared" si="0"/>
        <v>0</v>
      </c>
      <c r="J5" s="15" t="s">
        <v>37</v>
      </c>
      <c r="K5" s="11" t="s">
        <v>71</v>
      </c>
    </row>
    <row r="6" spans="1:11" ht="38.25" x14ac:dyDescent="0.2">
      <c r="A6" s="43" t="s">
        <v>52</v>
      </c>
      <c r="B6" s="45">
        <v>456</v>
      </c>
      <c r="C6" s="45" t="s">
        <v>9</v>
      </c>
      <c r="D6" s="46" t="s">
        <v>60</v>
      </c>
      <c r="E6" s="46">
        <v>1996</v>
      </c>
      <c r="F6" s="44" t="s">
        <v>120</v>
      </c>
      <c r="G6" s="41">
        <f>IF('Commande 2025'!$B$6="Membre",2.5,3.5)</f>
        <v>3.5</v>
      </c>
      <c r="I6" s="13">
        <f t="shared" si="0"/>
        <v>0</v>
      </c>
      <c r="J6" s="15" t="s">
        <v>37</v>
      </c>
      <c r="K6" s="11" t="s">
        <v>69</v>
      </c>
    </row>
    <row r="7" spans="1:11" ht="25.5" x14ac:dyDescent="0.2">
      <c r="A7" s="43" t="s">
        <v>79</v>
      </c>
      <c r="B7" s="45">
        <v>445</v>
      </c>
      <c r="C7" s="45" t="s">
        <v>9</v>
      </c>
      <c r="D7" s="46" t="s">
        <v>99</v>
      </c>
      <c r="E7" s="46">
        <v>2025</v>
      </c>
      <c r="F7" s="44" t="s">
        <v>100</v>
      </c>
      <c r="G7" s="41">
        <f>IF('Commande 2025'!$B$6="Membre",2.5,3.5)</f>
        <v>3.5</v>
      </c>
      <c r="I7" s="13">
        <f t="shared" si="0"/>
        <v>0</v>
      </c>
      <c r="J7" s="15" t="s">
        <v>37</v>
      </c>
      <c r="K7" s="11" t="s">
        <v>111</v>
      </c>
    </row>
    <row r="8" spans="1:11" ht="51" x14ac:dyDescent="0.2">
      <c r="A8" s="43" t="s">
        <v>80</v>
      </c>
      <c r="B8" s="45">
        <v>237</v>
      </c>
      <c r="C8" s="45" t="s">
        <v>10</v>
      </c>
      <c r="D8" s="46" t="s">
        <v>46</v>
      </c>
      <c r="E8" s="46">
        <v>2007</v>
      </c>
      <c r="F8" s="44" t="s">
        <v>121</v>
      </c>
      <c r="G8" s="41">
        <f>IF('Commande 2025'!$B$6="Membre",2.5,3.5)</f>
        <v>3.5</v>
      </c>
      <c r="I8" s="13">
        <f t="shared" si="0"/>
        <v>0</v>
      </c>
      <c r="J8" s="15" t="s">
        <v>37</v>
      </c>
      <c r="K8" s="11" t="s">
        <v>112</v>
      </c>
    </row>
    <row r="9" spans="1:11" ht="38.25" x14ac:dyDescent="0.2">
      <c r="A9" s="43" t="s">
        <v>81</v>
      </c>
      <c r="B9" s="45">
        <v>200</v>
      </c>
      <c r="C9" s="45" t="s">
        <v>9</v>
      </c>
      <c r="D9" s="46" t="s">
        <v>38</v>
      </c>
      <c r="E9" s="46">
        <v>2008</v>
      </c>
      <c r="F9" s="44" t="s">
        <v>101</v>
      </c>
      <c r="G9" s="41">
        <f>IF('Commande 2025'!$B$6="Membre",2.5,3.5)</f>
        <v>3.5</v>
      </c>
      <c r="I9" s="13">
        <f t="shared" si="0"/>
        <v>0</v>
      </c>
      <c r="J9" s="15" t="s">
        <v>37</v>
      </c>
      <c r="K9" s="11" t="s">
        <v>24</v>
      </c>
    </row>
    <row r="10" spans="1:11" ht="25.5" x14ac:dyDescent="0.2">
      <c r="A10" s="43" t="s">
        <v>53</v>
      </c>
      <c r="B10" s="45">
        <v>455</v>
      </c>
      <c r="C10" s="45" t="s">
        <v>10</v>
      </c>
      <c r="D10" s="46" t="s">
        <v>61</v>
      </c>
      <c r="E10" s="46">
        <v>2002</v>
      </c>
      <c r="F10" s="40" t="s">
        <v>63</v>
      </c>
      <c r="G10" s="41">
        <f>IF('Commande 2025'!$B$6="Membre",2.5,3.5)</f>
        <v>3.5</v>
      </c>
      <c r="I10" s="13">
        <f t="shared" si="0"/>
        <v>0</v>
      </c>
      <c r="J10" s="15" t="s">
        <v>37</v>
      </c>
      <c r="K10" s="11" t="s">
        <v>25</v>
      </c>
    </row>
    <row r="11" spans="1:11" ht="38.25" x14ac:dyDescent="0.2">
      <c r="A11" s="43" t="s">
        <v>82</v>
      </c>
      <c r="B11" s="45">
        <v>291</v>
      </c>
      <c r="C11" s="45" t="s">
        <v>102</v>
      </c>
      <c r="D11" s="49" t="s">
        <v>103</v>
      </c>
      <c r="E11" s="46">
        <v>1996</v>
      </c>
      <c r="F11" s="44" t="s">
        <v>122</v>
      </c>
      <c r="G11" s="41">
        <f>IF('Commande 2025'!$B$6="Membre",2.5,3.5)</f>
        <v>3.5</v>
      </c>
      <c r="I11" s="13">
        <f t="shared" si="0"/>
        <v>0</v>
      </c>
      <c r="J11" s="15" t="s">
        <v>37</v>
      </c>
      <c r="K11" s="11" t="s">
        <v>113</v>
      </c>
    </row>
    <row r="12" spans="1:11" ht="51" x14ac:dyDescent="0.2">
      <c r="A12" s="43" t="s">
        <v>54</v>
      </c>
      <c r="B12" s="45">
        <v>312</v>
      </c>
      <c r="C12" s="45" t="s">
        <v>12</v>
      </c>
      <c r="D12" s="46" t="s">
        <v>46</v>
      </c>
      <c r="E12" s="46">
        <v>2004</v>
      </c>
      <c r="F12" s="47" t="s">
        <v>123</v>
      </c>
      <c r="G12" s="41">
        <f>IF('Commande 2025'!$B$6="Membre",2.5,3.5)</f>
        <v>3.5</v>
      </c>
      <c r="I12" s="13">
        <f t="shared" si="0"/>
        <v>0</v>
      </c>
      <c r="J12" s="15" t="s">
        <v>37</v>
      </c>
      <c r="K12" s="11" t="s">
        <v>73</v>
      </c>
    </row>
    <row r="13" spans="1:11" ht="25.5" x14ac:dyDescent="0.2">
      <c r="A13" s="43" t="s">
        <v>83</v>
      </c>
      <c r="B13" s="45">
        <v>473</v>
      </c>
      <c r="C13" s="45" t="s">
        <v>10</v>
      </c>
      <c r="D13" s="46" t="s">
        <v>104</v>
      </c>
      <c r="E13" s="46">
        <v>2022</v>
      </c>
      <c r="F13" s="44" t="s">
        <v>105</v>
      </c>
      <c r="G13" s="41">
        <f>IF('Commande 2025'!$B$6="Membre",2.5,3.5)</f>
        <v>3.5</v>
      </c>
      <c r="I13" s="13">
        <f t="shared" si="0"/>
        <v>0</v>
      </c>
      <c r="J13" s="15" t="s">
        <v>37</v>
      </c>
      <c r="K13" s="11" t="s">
        <v>42</v>
      </c>
    </row>
    <row r="14" spans="1:11" ht="38.25" x14ac:dyDescent="0.2">
      <c r="A14" s="43" t="s">
        <v>84</v>
      </c>
      <c r="B14" s="45">
        <v>466</v>
      </c>
      <c r="C14" s="45" t="s">
        <v>9</v>
      </c>
      <c r="D14" s="46" t="s">
        <v>99</v>
      </c>
      <c r="E14" s="46">
        <v>2025</v>
      </c>
      <c r="F14" s="44" t="s">
        <v>124</v>
      </c>
      <c r="G14" s="41">
        <f>IF('Commande 2025'!$B$6="Membre",2.5,3.5)</f>
        <v>3.5</v>
      </c>
      <c r="I14" s="13">
        <f t="shared" si="0"/>
        <v>0</v>
      </c>
      <c r="J14" s="15" t="s">
        <v>37</v>
      </c>
      <c r="K14" s="11" t="s">
        <v>114</v>
      </c>
    </row>
    <row r="15" spans="1:11" ht="38.25" x14ac:dyDescent="0.2">
      <c r="A15" s="43" t="s">
        <v>85</v>
      </c>
      <c r="B15" s="45">
        <v>403</v>
      </c>
      <c r="C15" s="45" t="s">
        <v>10</v>
      </c>
      <c r="D15" s="46" t="s">
        <v>33</v>
      </c>
      <c r="E15" s="46">
        <v>2018</v>
      </c>
      <c r="F15" s="44" t="s">
        <v>125</v>
      </c>
      <c r="G15" s="41">
        <f>IF('Commande 2025'!$B$6="Membre",2.5,3.5)</f>
        <v>3.5</v>
      </c>
      <c r="I15" s="13">
        <f t="shared" si="0"/>
        <v>0</v>
      </c>
      <c r="J15" s="15" t="s">
        <v>37</v>
      </c>
      <c r="K15" s="11" t="s">
        <v>115</v>
      </c>
    </row>
    <row r="16" spans="1:11" ht="38.25" x14ac:dyDescent="0.2">
      <c r="A16" s="43" t="s">
        <v>86</v>
      </c>
      <c r="B16" s="45">
        <v>458</v>
      </c>
      <c r="C16" s="45" t="s">
        <v>10</v>
      </c>
      <c r="D16" s="46" t="s">
        <v>46</v>
      </c>
      <c r="E16" s="46">
        <v>2001</v>
      </c>
      <c r="F16" s="44" t="s">
        <v>106</v>
      </c>
      <c r="G16" s="41">
        <f>IF('Commande 2025'!$B$6="Membre",2.5,3.5)</f>
        <v>3.5</v>
      </c>
      <c r="I16" s="13">
        <f t="shared" si="0"/>
        <v>0</v>
      </c>
      <c r="J16" s="15" t="s">
        <v>37</v>
      </c>
      <c r="K16" s="11" t="s">
        <v>39</v>
      </c>
    </row>
    <row r="17" spans="1:11" ht="25.5" x14ac:dyDescent="0.2">
      <c r="A17" s="43" t="s">
        <v>55</v>
      </c>
      <c r="B17" s="45">
        <v>256</v>
      </c>
      <c r="C17" s="45" t="s">
        <v>9</v>
      </c>
      <c r="D17" s="46" t="s">
        <v>46</v>
      </c>
      <c r="E17" s="46">
        <v>2003</v>
      </c>
      <c r="F17" s="44" t="s">
        <v>64</v>
      </c>
      <c r="G17" s="41">
        <f>IF('Commande 2025'!$B$6="Membre",2.5,3.5)</f>
        <v>3.5</v>
      </c>
      <c r="I17" s="13">
        <f t="shared" si="0"/>
        <v>0</v>
      </c>
      <c r="J17" s="15" t="s">
        <v>37</v>
      </c>
      <c r="K17" s="11" t="s">
        <v>69</v>
      </c>
    </row>
    <row r="18" spans="1:11" ht="51" x14ac:dyDescent="0.2">
      <c r="A18" s="43" t="s">
        <v>44</v>
      </c>
      <c r="B18" s="45">
        <v>441</v>
      </c>
      <c r="C18" s="45" t="s">
        <v>9</v>
      </c>
      <c r="D18" s="46" t="s">
        <v>47</v>
      </c>
      <c r="E18" s="46">
        <v>2011</v>
      </c>
      <c r="F18" s="44" t="s">
        <v>48</v>
      </c>
      <c r="G18" s="41">
        <f>IF('Commande 2025'!$B$6="Membre",2.5,3.5)</f>
        <v>3.5</v>
      </c>
      <c r="I18" s="13">
        <f t="shared" si="0"/>
        <v>0</v>
      </c>
      <c r="J18" s="15" t="s">
        <v>37</v>
      </c>
      <c r="K18" s="48" t="s">
        <v>74</v>
      </c>
    </row>
    <row r="19" spans="1:11" ht="63.75" x14ac:dyDescent="0.2">
      <c r="A19" s="43" t="s">
        <v>87</v>
      </c>
      <c r="B19" s="45">
        <v>345</v>
      </c>
      <c r="C19" s="45" t="s">
        <v>11</v>
      </c>
      <c r="D19" s="46" t="s">
        <v>107</v>
      </c>
      <c r="E19" s="46">
        <v>1996</v>
      </c>
      <c r="F19" s="44" t="s">
        <v>126</v>
      </c>
      <c r="G19" s="41">
        <f>IF('Commande 2025'!$B$6="Membre",2.5,3.5)</f>
        <v>3.5</v>
      </c>
      <c r="I19" s="13">
        <f t="shared" si="0"/>
        <v>0</v>
      </c>
      <c r="J19" s="15" t="s">
        <v>37</v>
      </c>
      <c r="K19" s="11" t="s">
        <v>111</v>
      </c>
    </row>
    <row r="20" spans="1:11" ht="76.5" x14ac:dyDescent="0.2">
      <c r="A20" s="43" t="s">
        <v>88</v>
      </c>
      <c r="B20" s="45">
        <v>463</v>
      </c>
      <c r="C20" s="45" t="s">
        <v>9</v>
      </c>
      <c r="D20" s="46" t="s">
        <v>41</v>
      </c>
      <c r="E20" s="46">
        <v>2003</v>
      </c>
      <c r="F20" s="44" t="s">
        <v>127</v>
      </c>
      <c r="G20" s="41">
        <f>IF('Commande 2025'!$B$6="Membre",2.5,3.5)</f>
        <v>3.5</v>
      </c>
      <c r="I20" s="13">
        <f t="shared" si="0"/>
        <v>0</v>
      </c>
      <c r="J20" s="15" t="s">
        <v>37</v>
      </c>
      <c r="K20" s="11" t="s">
        <v>68</v>
      </c>
    </row>
    <row r="21" spans="1:11" ht="76.5" x14ac:dyDescent="0.2">
      <c r="A21" s="43" t="s">
        <v>89</v>
      </c>
      <c r="B21" s="45">
        <v>401</v>
      </c>
      <c r="C21" s="45" t="s">
        <v>11</v>
      </c>
      <c r="D21" s="46" t="s">
        <v>33</v>
      </c>
      <c r="E21" s="46">
        <v>2017</v>
      </c>
      <c r="F21" s="44" t="s">
        <v>128</v>
      </c>
      <c r="G21" s="41">
        <f>IF('Commande 2025'!$B$6="Membre",2.5,3.5)</f>
        <v>3.5</v>
      </c>
      <c r="I21" s="13">
        <f t="shared" si="0"/>
        <v>0</v>
      </c>
      <c r="J21" s="15" t="s">
        <v>37</v>
      </c>
      <c r="K21" s="48" t="s">
        <v>24</v>
      </c>
    </row>
    <row r="22" spans="1:11" ht="51" x14ac:dyDescent="0.2">
      <c r="A22" s="43" t="s">
        <v>90</v>
      </c>
      <c r="B22" s="45">
        <v>223</v>
      </c>
      <c r="C22" s="45" t="s">
        <v>9</v>
      </c>
      <c r="D22" s="46" t="s">
        <v>108</v>
      </c>
      <c r="E22" s="46">
        <v>2017</v>
      </c>
      <c r="F22" s="44" t="s">
        <v>129</v>
      </c>
      <c r="G22" s="41">
        <f>IF('Commande 2025'!$B$6="Membre",2.5,3.5)</f>
        <v>3.5</v>
      </c>
      <c r="I22" s="13">
        <f t="shared" si="0"/>
        <v>0</v>
      </c>
      <c r="J22" s="15" t="s">
        <v>37</v>
      </c>
      <c r="K22" s="48" t="s">
        <v>116</v>
      </c>
    </row>
    <row r="23" spans="1:11" ht="38.25" x14ac:dyDescent="0.2">
      <c r="A23" s="43" t="s">
        <v>91</v>
      </c>
      <c r="B23" s="45">
        <v>467</v>
      </c>
      <c r="C23" s="45" t="s">
        <v>10</v>
      </c>
      <c r="D23" s="46" t="s">
        <v>46</v>
      </c>
      <c r="E23" s="46">
        <v>2009</v>
      </c>
      <c r="F23" s="44" t="s">
        <v>130</v>
      </c>
      <c r="G23" s="41">
        <f>IF('Commande 2025'!$B$6="Membre",2.5,3.5)</f>
        <v>3.5</v>
      </c>
      <c r="I23" s="13">
        <f t="shared" si="0"/>
        <v>0</v>
      </c>
      <c r="J23" s="15" t="s">
        <v>37</v>
      </c>
      <c r="K23" s="48" t="s">
        <v>114</v>
      </c>
    </row>
    <row r="24" spans="1:11" x14ac:dyDescent="0.2">
      <c r="A24" s="43" t="s">
        <v>56</v>
      </c>
      <c r="B24" s="45">
        <v>465</v>
      </c>
      <c r="C24" s="45" t="s">
        <v>9</v>
      </c>
      <c r="D24" s="46" t="s">
        <v>62</v>
      </c>
      <c r="E24" s="46">
        <v>2000</v>
      </c>
      <c r="F24" s="44" t="s">
        <v>65</v>
      </c>
      <c r="G24" s="41">
        <f>IF('Commande 2025'!$B$6="Membre",2.5,3.5)</f>
        <v>3.5</v>
      </c>
      <c r="I24" s="13">
        <f t="shared" si="0"/>
        <v>0</v>
      </c>
      <c r="J24" s="15" t="s">
        <v>37</v>
      </c>
      <c r="K24" s="11" t="s">
        <v>70</v>
      </c>
    </row>
    <row r="25" spans="1:11" ht="38.25" x14ac:dyDescent="0.2">
      <c r="A25" s="43" t="s">
        <v>92</v>
      </c>
      <c r="B25" s="45">
        <v>465</v>
      </c>
      <c r="C25" s="45" t="s">
        <v>102</v>
      </c>
      <c r="D25" s="46" t="s">
        <v>109</v>
      </c>
      <c r="E25" s="46">
        <v>2001</v>
      </c>
      <c r="F25" s="44" t="s">
        <v>131</v>
      </c>
      <c r="G25" s="41">
        <f>IF('Commande 2025'!$B$6="Membre",2.5,3.5)</f>
        <v>3.5</v>
      </c>
      <c r="I25" s="13">
        <f t="shared" si="0"/>
        <v>0</v>
      </c>
      <c r="J25" s="15" t="s">
        <v>37</v>
      </c>
      <c r="K25" s="11" t="s">
        <v>70</v>
      </c>
    </row>
    <row r="26" spans="1:11" ht="38.25" x14ac:dyDescent="0.2">
      <c r="A26" s="43" t="s">
        <v>93</v>
      </c>
      <c r="B26" s="45">
        <v>435</v>
      </c>
      <c r="C26" s="45" t="s">
        <v>9</v>
      </c>
      <c r="D26" s="46" t="s">
        <v>41</v>
      </c>
      <c r="E26" s="46">
        <v>2004</v>
      </c>
      <c r="F26" s="44" t="s">
        <v>132</v>
      </c>
      <c r="G26" s="41">
        <f>IF('Commande 2025'!$B$6="Membre",2.5,3.5)</f>
        <v>3.5</v>
      </c>
      <c r="I26" s="13">
        <f t="shared" si="0"/>
        <v>0</v>
      </c>
      <c r="J26" s="15" t="s">
        <v>37</v>
      </c>
      <c r="K26" s="11" t="s">
        <v>76</v>
      </c>
    </row>
    <row r="27" spans="1:11" ht="76.5" x14ac:dyDescent="0.2">
      <c r="A27" s="43" t="s">
        <v>45</v>
      </c>
      <c r="B27" s="45">
        <v>475</v>
      </c>
      <c r="C27" s="45" t="s">
        <v>11</v>
      </c>
      <c r="D27" s="46" t="s">
        <v>38</v>
      </c>
      <c r="E27" s="46">
        <v>2008</v>
      </c>
      <c r="F27" s="44" t="s">
        <v>133</v>
      </c>
      <c r="G27" s="41">
        <f>IF('Commande 2025'!$B$6="Membre",2.5,3.5)</f>
        <v>3.5</v>
      </c>
      <c r="I27" s="13">
        <f t="shared" si="0"/>
        <v>0</v>
      </c>
      <c r="J27" s="15" t="s">
        <v>37</v>
      </c>
      <c r="K27" s="11" t="s">
        <v>40</v>
      </c>
    </row>
    <row r="28" spans="1:11" ht="38.25" x14ac:dyDescent="0.2">
      <c r="A28" s="43" t="s">
        <v>94</v>
      </c>
      <c r="B28" s="45">
        <v>474</v>
      </c>
      <c r="C28" s="45" t="s">
        <v>11</v>
      </c>
      <c r="D28" s="46" t="s">
        <v>99</v>
      </c>
      <c r="E28" s="46">
        <v>2025</v>
      </c>
      <c r="F28" s="44" t="s">
        <v>110</v>
      </c>
      <c r="G28" s="41">
        <f>IF('Commande 2025'!$B$6="Membre",2.5,3.5)</f>
        <v>3.5</v>
      </c>
      <c r="I28" s="13">
        <f t="shared" si="0"/>
        <v>0</v>
      </c>
      <c r="J28" s="15" t="s">
        <v>37</v>
      </c>
      <c r="K28" s="11" t="s">
        <v>40</v>
      </c>
    </row>
    <row r="29" spans="1:11" ht="51" x14ac:dyDescent="0.2">
      <c r="A29" s="43" t="s">
        <v>57</v>
      </c>
      <c r="B29" s="45">
        <v>463</v>
      </c>
      <c r="C29" s="45" t="s">
        <v>9</v>
      </c>
      <c r="D29" s="46" t="s">
        <v>46</v>
      </c>
      <c r="E29" s="46">
        <v>2002</v>
      </c>
      <c r="F29" s="44" t="s">
        <v>66</v>
      </c>
      <c r="G29" s="41">
        <f>IF('Commande 2025'!$B$6="Membre",2.5,3.5)</f>
        <v>3.5</v>
      </c>
      <c r="I29" s="13">
        <f t="shared" si="0"/>
        <v>0</v>
      </c>
      <c r="J29" s="15" t="s">
        <v>37</v>
      </c>
      <c r="K29" s="11" t="s">
        <v>68</v>
      </c>
    </row>
    <row r="30" spans="1:11" ht="25.5" x14ac:dyDescent="0.2">
      <c r="A30" s="43" t="s">
        <v>58</v>
      </c>
      <c r="B30" s="45">
        <v>200</v>
      </c>
      <c r="C30" s="45" t="s">
        <v>12</v>
      </c>
      <c r="D30" s="46" t="s">
        <v>41</v>
      </c>
      <c r="E30" s="46">
        <v>2003</v>
      </c>
      <c r="F30" s="44" t="s">
        <v>67</v>
      </c>
      <c r="G30" s="41">
        <f>IF('Commande 2025'!$B$6="Membre",2.5,3.5)</f>
        <v>3.5</v>
      </c>
      <c r="I30" s="13">
        <f t="shared" ref="I30" si="1">H30*G30</f>
        <v>0</v>
      </c>
      <c r="J30" s="15" t="s">
        <v>37</v>
      </c>
      <c r="K30" s="11" t="s">
        <v>24</v>
      </c>
    </row>
  </sheetData>
  <autoFilter ref="A1:L19"/>
  <sortState ref="A2:K41">
    <sortCondition ref="A2:A41"/>
  </sortState>
  <phoneticPr fontId="0" type="noConversion"/>
  <pageMargins left="0.78740157499999996" right="0.78740157499999996" top="0.984251969" bottom="0.984251969" header="0.4921259845" footer="0.492125984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F47"/>
  <sheetViews>
    <sheetView workbookViewId="0">
      <selection activeCell="E12" sqref="E12"/>
    </sheetView>
  </sheetViews>
  <sheetFormatPr baseColWidth="10" defaultRowHeight="12.75" x14ac:dyDescent="0.2"/>
  <cols>
    <col min="1" max="1" width="17.5703125" style="17" customWidth="1"/>
    <col min="2" max="2" width="52.140625" style="4" customWidth="1"/>
    <col min="3" max="3" width="13.5703125" style="8" customWidth="1"/>
    <col min="4" max="4" width="12.140625" style="4" bestFit="1" customWidth="1"/>
  </cols>
  <sheetData>
    <row r="1" spans="1:6" ht="19.5" customHeight="1" x14ac:dyDescent="0.2">
      <c r="A1" s="23" t="s">
        <v>27</v>
      </c>
      <c r="B1" s="24"/>
      <c r="C1" s="24"/>
      <c r="D1" s="24"/>
    </row>
    <row r="2" spans="1:6" x14ac:dyDescent="0.2">
      <c r="A2" s="22" t="s">
        <v>14</v>
      </c>
      <c r="E2" s="39"/>
      <c r="F2" t="s">
        <v>36</v>
      </c>
    </row>
    <row r="3" spans="1:6" x14ac:dyDescent="0.2">
      <c r="A3" s="22" t="s">
        <v>15</v>
      </c>
      <c r="F3" t="s">
        <v>35</v>
      </c>
    </row>
    <row r="4" spans="1:6" x14ac:dyDescent="0.2">
      <c r="A4" s="29" t="s">
        <v>16</v>
      </c>
    </row>
    <row r="5" spans="1:6" x14ac:dyDescent="0.2">
      <c r="A5" s="22" t="s">
        <v>17</v>
      </c>
    </row>
    <row r="6" spans="1:6" x14ac:dyDescent="0.2">
      <c r="A6" s="22" t="s">
        <v>34</v>
      </c>
      <c r="B6" s="4" t="s">
        <v>35</v>
      </c>
    </row>
    <row r="7" spans="1:6" x14ac:dyDescent="0.2">
      <c r="A7" s="22"/>
    </row>
    <row r="8" spans="1:6" x14ac:dyDescent="0.2">
      <c r="A8" s="16" t="s">
        <v>18</v>
      </c>
      <c r="B8" s="2" t="s">
        <v>19</v>
      </c>
      <c r="C8" s="6" t="s">
        <v>5</v>
      </c>
      <c r="D8" s="10" t="s">
        <v>7</v>
      </c>
    </row>
    <row r="9" spans="1:6" ht="15.75" x14ac:dyDescent="0.25">
      <c r="A9" s="19" t="str">
        <f>IF(ISBLANK('Catalogue 2025'!H2)," ",'Catalogue 2025'!H2)</f>
        <v xml:space="preserve"> </v>
      </c>
      <c r="B9" s="5" t="str">
        <f>IF(ISBLANK('Catalogue 2025'!H2)," ",'Catalogue 2025'!A2)</f>
        <v xml:space="preserve"> </v>
      </c>
      <c r="C9" s="7" t="str">
        <f>IF(ISBLANK('Catalogue 2025'!H2)," ",'Catalogue 2025'!G2)</f>
        <v xml:space="preserve"> </v>
      </c>
      <c r="D9" s="7" t="str">
        <f>IF(ISBLANK('Catalogue 2025'!H2)," ",A9*C9)</f>
        <v xml:space="preserve"> </v>
      </c>
    </row>
    <row r="10" spans="1:6" ht="15.75" x14ac:dyDescent="0.25">
      <c r="A10" s="19" t="str">
        <f>IF(ISBLANK('Catalogue 2025'!H3)," ",'Catalogue 2025'!H3)</f>
        <v xml:space="preserve"> </v>
      </c>
      <c r="B10" s="5" t="str">
        <f>IF(ISBLANK('Catalogue 2025'!H3)," ",'Catalogue 2025'!A3)</f>
        <v xml:space="preserve"> </v>
      </c>
      <c r="C10" s="7" t="str">
        <f>IF(ISBLANK('Catalogue 2025'!H3)," ",'Catalogue 2025'!G3)</f>
        <v xml:space="preserve"> </v>
      </c>
      <c r="D10" s="7" t="str">
        <f>IF(ISBLANK('Catalogue 2025'!H3)," ",A10*C10)</f>
        <v xml:space="preserve"> </v>
      </c>
    </row>
    <row r="11" spans="1:6" ht="15.75" x14ac:dyDescent="0.25">
      <c r="A11" s="19" t="str">
        <f>IF(ISBLANK('Catalogue 2025'!H4)," ",'Catalogue 2025'!H4)</f>
        <v xml:space="preserve"> </v>
      </c>
      <c r="B11" s="5" t="str">
        <f>IF(ISBLANK('Catalogue 2025'!H4)," ",'Catalogue 2025'!A4)</f>
        <v xml:space="preserve"> </v>
      </c>
      <c r="C11" s="7" t="str">
        <f>IF(ISBLANK('Catalogue 2025'!H4)," ",'Catalogue 2025'!G4)</f>
        <v xml:space="preserve"> </v>
      </c>
      <c r="D11" s="7" t="str">
        <f>IF(ISBLANK('Catalogue 2025'!H4)," ",A11*C11)</f>
        <v xml:space="preserve"> </v>
      </c>
    </row>
    <row r="12" spans="1:6" ht="15.75" x14ac:dyDescent="0.25">
      <c r="A12" s="19" t="str">
        <f>IF(ISBLANK('Catalogue 2025'!H5)," ",'Catalogue 2025'!H5)</f>
        <v xml:space="preserve"> </v>
      </c>
      <c r="B12" s="5" t="str">
        <f>IF(ISBLANK('Catalogue 2025'!H5)," ",'Catalogue 2025'!A5)</f>
        <v xml:space="preserve"> </v>
      </c>
      <c r="C12" s="7" t="str">
        <f>IF(ISBLANK('Catalogue 2025'!H5)," ",'Catalogue 2025'!G5)</f>
        <v xml:space="preserve"> </v>
      </c>
      <c r="D12" s="7" t="str">
        <f>IF(ISBLANK('Catalogue 2025'!H5)," ",A12*C12)</f>
        <v xml:space="preserve"> </v>
      </c>
    </row>
    <row r="13" spans="1:6" ht="15.75" x14ac:dyDescent="0.25">
      <c r="A13" s="19" t="str">
        <f>IF(ISBLANK('Catalogue 2025'!H6)," ",'Catalogue 2025'!H6)</f>
        <v xml:space="preserve"> </v>
      </c>
      <c r="B13" s="5" t="str">
        <f>IF(ISBLANK('Catalogue 2025'!H6)," ",'Catalogue 2025'!A6)</f>
        <v xml:space="preserve"> </v>
      </c>
      <c r="C13" s="7" t="str">
        <f>IF(ISBLANK('Catalogue 2025'!H6)," ",'Catalogue 2025'!G6)</f>
        <v xml:space="preserve"> </v>
      </c>
      <c r="D13" s="7" t="str">
        <f>IF(ISBLANK('Catalogue 2025'!H6)," ",A13*C13)</f>
        <v xml:space="preserve"> </v>
      </c>
    </row>
    <row r="14" spans="1:6" ht="15.75" x14ac:dyDescent="0.25">
      <c r="A14" s="19" t="str">
        <f>IF(ISBLANK('Catalogue 2025'!H7)," ",'Catalogue 2025'!H7)</f>
        <v xml:space="preserve"> </v>
      </c>
      <c r="B14" s="5" t="str">
        <f>IF(ISBLANK('Catalogue 2025'!H7)," ",'Catalogue 2025'!A7)</f>
        <v xml:space="preserve"> </v>
      </c>
      <c r="C14" s="7" t="str">
        <f>IF(ISBLANK('Catalogue 2025'!H7)," ",'Catalogue 2025'!G7)</f>
        <v xml:space="preserve"> </v>
      </c>
      <c r="D14" s="7" t="str">
        <f>IF(ISBLANK('Catalogue 2025'!H7)," ",A14*C14)</f>
        <v xml:space="preserve"> </v>
      </c>
    </row>
    <row r="15" spans="1:6" ht="15.75" x14ac:dyDescent="0.25">
      <c r="A15" s="19" t="str">
        <f>IF(ISBLANK('Catalogue 2025'!H8)," ",'Catalogue 2025'!H8)</f>
        <v xml:space="preserve"> </v>
      </c>
      <c r="B15" s="5" t="str">
        <f>IF(ISBLANK('Catalogue 2025'!H8)," ",'Catalogue 2025'!A8)</f>
        <v xml:space="preserve"> </v>
      </c>
      <c r="C15" s="7" t="str">
        <f>IF(ISBLANK('Catalogue 2025'!H8)," ",'Catalogue 2025'!G8)</f>
        <v xml:space="preserve"> </v>
      </c>
      <c r="D15" s="7" t="str">
        <f>IF(ISBLANK('Catalogue 2025'!H8)," ",A15*C15)</f>
        <v xml:space="preserve"> </v>
      </c>
    </row>
    <row r="16" spans="1:6" ht="15.75" x14ac:dyDescent="0.25">
      <c r="A16" s="19" t="str">
        <f>IF(ISBLANK('Catalogue 2025'!H9)," ",'Catalogue 2025'!H9)</f>
        <v xml:space="preserve"> </v>
      </c>
      <c r="B16" s="5" t="str">
        <f>IF(ISBLANK('Catalogue 2025'!H9)," ",'Catalogue 2025'!A9)</f>
        <v xml:space="preserve"> </v>
      </c>
      <c r="C16" s="7" t="str">
        <f>IF(ISBLANK('Catalogue 2025'!H9)," ",'Catalogue 2025'!G9)</f>
        <v xml:space="preserve"> </v>
      </c>
      <c r="D16" s="7" t="str">
        <f>IF(ISBLANK('Catalogue 2025'!H9)," ",A16*C16)</f>
        <v xml:space="preserve"> </v>
      </c>
    </row>
    <row r="17" spans="1:4" ht="15.75" x14ac:dyDescent="0.25">
      <c r="A17" s="19" t="str">
        <f>IF(ISBLANK('Catalogue 2025'!H10)," ",'Catalogue 2025'!H10)</f>
        <v xml:space="preserve"> </v>
      </c>
      <c r="B17" s="5" t="str">
        <f>IF(ISBLANK('Catalogue 2025'!H10)," ",'Catalogue 2025'!A10)</f>
        <v xml:space="preserve"> </v>
      </c>
      <c r="C17" s="7" t="str">
        <f>IF(ISBLANK('Catalogue 2025'!H10)," ",'Catalogue 2025'!G10)</f>
        <v xml:space="preserve"> </v>
      </c>
      <c r="D17" s="7" t="str">
        <f>IF(ISBLANK('Catalogue 2025'!H10)," ",A17*C17)</f>
        <v xml:space="preserve"> </v>
      </c>
    </row>
    <row r="18" spans="1:4" ht="15.75" x14ac:dyDescent="0.25">
      <c r="A18" s="19" t="str">
        <f>IF(ISBLANK('Catalogue 2025'!H11)," ",'Catalogue 2025'!H11)</f>
        <v xml:space="preserve"> </v>
      </c>
      <c r="B18" s="5" t="str">
        <f>IF(ISBLANK('Catalogue 2025'!H11)," ",'Catalogue 2025'!A11)</f>
        <v xml:space="preserve"> </v>
      </c>
      <c r="C18" s="7" t="str">
        <f>IF(ISBLANK('Catalogue 2025'!H11)," ",'Catalogue 2025'!G11)</f>
        <v xml:space="preserve"> </v>
      </c>
      <c r="D18" s="7" t="str">
        <f>IF(ISBLANK('Catalogue 2025'!H11)," ",A18*C18)</f>
        <v xml:space="preserve"> </v>
      </c>
    </row>
    <row r="19" spans="1:4" ht="15.75" x14ac:dyDescent="0.25">
      <c r="A19" s="19" t="str">
        <f>IF(ISBLANK('Catalogue 2025'!H12)," ",'Catalogue 2025'!H12)</f>
        <v xml:space="preserve"> </v>
      </c>
      <c r="B19" s="5" t="str">
        <f>IF(ISBLANK('Catalogue 2025'!H12)," ",'Catalogue 2025'!A12)</f>
        <v xml:space="preserve"> </v>
      </c>
      <c r="C19" s="7" t="str">
        <f>IF(ISBLANK('Catalogue 2025'!H12)," ",'Catalogue 2025'!G12)</f>
        <v xml:space="preserve"> </v>
      </c>
      <c r="D19" s="7" t="str">
        <f>IF(ISBLANK('Catalogue 2025'!H12)," ",A19*C19)</f>
        <v xml:space="preserve"> </v>
      </c>
    </row>
    <row r="20" spans="1:4" ht="15.75" x14ac:dyDescent="0.25">
      <c r="A20" s="19" t="str">
        <f>IF(ISBLANK('Catalogue 2025'!H13)," ",'Catalogue 2025'!H13)</f>
        <v xml:space="preserve"> </v>
      </c>
      <c r="B20" s="5" t="str">
        <f>IF(ISBLANK('Catalogue 2025'!H13)," ",'Catalogue 2025'!A13)</f>
        <v xml:space="preserve"> </v>
      </c>
      <c r="C20" s="7" t="str">
        <f>IF(ISBLANK('Catalogue 2025'!H13)," ",'Catalogue 2025'!G13)</f>
        <v xml:space="preserve"> </v>
      </c>
      <c r="D20" s="7" t="str">
        <f>IF(ISBLANK('Catalogue 2025'!H13)," ",A20*C20)</f>
        <v xml:space="preserve"> </v>
      </c>
    </row>
    <row r="21" spans="1:4" ht="15.75" x14ac:dyDescent="0.25">
      <c r="A21" s="19" t="str">
        <f>IF(ISBLANK('Catalogue 2025'!H14)," ",'Catalogue 2025'!H14)</f>
        <v xml:space="preserve"> </v>
      </c>
      <c r="B21" s="5" t="str">
        <f>IF(ISBLANK('Catalogue 2025'!H14)," ",'Catalogue 2025'!A14)</f>
        <v xml:space="preserve"> </v>
      </c>
      <c r="C21" s="7" t="str">
        <f>IF(ISBLANK('Catalogue 2025'!H14)," ",'Catalogue 2025'!G14)</f>
        <v xml:space="preserve"> </v>
      </c>
      <c r="D21" s="7" t="str">
        <f>IF(ISBLANK('Catalogue 2025'!H14)," ",A21*C21)</f>
        <v xml:space="preserve"> </v>
      </c>
    </row>
    <row r="22" spans="1:4" ht="15.75" x14ac:dyDescent="0.25">
      <c r="A22" s="19" t="str">
        <f>IF(ISBLANK('Catalogue 2025'!H15)," ",'Catalogue 2025'!H15)</f>
        <v xml:space="preserve"> </v>
      </c>
      <c r="B22" s="5" t="str">
        <f>IF(ISBLANK('Catalogue 2025'!H15)," ",'Catalogue 2025'!A15)</f>
        <v xml:space="preserve"> </v>
      </c>
      <c r="C22" s="7" t="str">
        <f>IF(ISBLANK('Catalogue 2025'!H15)," ",'Catalogue 2025'!G15)</f>
        <v xml:space="preserve"> </v>
      </c>
      <c r="D22" s="7" t="str">
        <f>IF(ISBLANK('Catalogue 2025'!H15)," ",A22*C22)</f>
        <v xml:space="preserve"> </v>
      </c>
    </row>
    <row r="23" spans="1:4" ht="15.75" x14ac:dyDescent="0.25">
      <c r="A23" s="19" t="str">
        <f>IF(ISBLANK('Catalogue 2025'!H16)," ",'Catalogue 2025'!H16)</f>
        <v xml:space="preserve"> </v>
      </c>
      <c r="B23" s="5" t="str">
        <f>IF(ISBLANK('Catalogue 2025'!H16)," ",'Catalogue 2025'!A16)</f>
        <v xml:space="preserve"> </v>
      </c>
      <c r="C23" s="7" t="str">
        <f>IF(ISBLANK('Catalogue 2025'!H16)," ",'Catalogue 2025'!G16)</f>
        <v xml:space="preserve"> </v>
      </c>
      <c r="D23" s="7" t="str">
        <f>IF(ISBLANK('Catalogue 2025'!H16)," ",A23*C23)</f>
        <v xml:space="preserve"> </v>
      </c>
    </row>
    <row r="24" spans="1:4" ht="15.75" x14ac:dyDescent="0.25">
      <c r="A24" s="19" t="str">
        <f>IF(ISBLANK('Catalogue 2025'!H17)," ",'Catalogue 2025'!H17)</f>
        <v xml:space="preserve"> </v>
      </c>
      <c r="B24" s="5" t="str">
        <f>IF(ISBLANK('Catalogue 2025'!H17)," ",'Catalogue 2025'!A17)</f>
        <v xml:space="preserve"> </v>
      </c>
      <c r="C24" s="7" t="str">
        <f>IF(ISBLANK('Catalogue 2025'!H17)," ",'Catalogue 2025'!G17)</f>
        <v xml:space="preserve"> </v>
      </c>
      <c r="D24" s="7" t="str">
        <f>IF(ISBLANK('Catalogue 2025'!H17)," ",A24*C24)</f>
        <v xml:space="preserve"> </v>
      </c>
    </row>
    <row r="25" spans="1:4" ht="15.75" x14ac:dyDescent="0.25">
      <c r="A25" s="19" t="str">
        <f>IF(ISBLANK('Catalogue 2025'!H18)," ",'Catalogue 2025'!H18)</f>
        <v xml:space="preserve"> </v>
      </c>
      <c r="B25" s="5" t="str">
        <f>IF(ISBLANK('Catalogue 2025'!H18)," ",'Catalogue 2025'!A18)</f>
        <v xml:space="preserve"> </v>
      </c>
      <c r="C25" s="7" t="str">
        <f>IF(ISBLANK('Catalogue 2025'!H18)," ",'Catalogue 2025'!G18)</f>
        <v xml:space="preserve"> </v>
      </c>
      <c r="D25" s="7" t="str">
        <f>IF(ISBLANK('Catalogue 2025'!H18)," ",A25*C25)</f>
        <v xml:space="preserve"> </v>
      </c>
    </row>
    <row r="26" spans="1:4" ht="15.75" x14ac:dyDescent="0.25">
      <c r="A26" s="19" t="str">
        <f>IF(ISBLANK('Catalogue 2025'!H19)," ",'Catalogue 2025'!H19)</f>
        <v xml:space="preserve"> </v>
      </c>
      <c r="B26" s="5" t="str">
        <f>IF(ISBLANK('Catalogue 2025'!H19)," ",'Catalogue 2025'!A19)</f>
        <v xml:space="preserve"> </v>
      </c>
      <c r="C26" s="7" t="str">
        <f>IF(ISBLANK('Catalogue 2025'!H19)," ",'Catalogue 2025'!G19)</f>
        <v xml:space="preserve"> </v>
      </c>
      <c r="D26" s="7" t="str">
        <f>IF(ISBLANK('Catalogue 2025'!H19)," ",A26*C26)</f>
        <v xml:space="preserve"> </v>
      </c>
    </row>
    <row r="27" spans="1:4" ht="15.75" x14ac:dyDescent="0.25">
      <c r="A27" s="19" t="str">
        <f>IF(ISBLANK('Catalogue 2025'!H20)," ",'Catalogue 2025'!H20)</f>
        <v xml:space="preserve"> </v>
      </c>
      <c r="B27" s="5" t="str">
        <f>IF(ISBLANK('Catalogue 2025'!H20)," ",'Catalogue 2025'!A20)</f>
        <v xml:space="preserve"> </v>
      </c>
      <c r="C27" s="7" t="str">
        <f>IF(ISBLANK('Catalogue 2025'!H20)," ",'Catalogue 2025'!G20)</f>
        <v xml:space="preserve"> </v>
      </c>
      <c r="D27" s="7" t="str">
        <f>IF(ISBLANK('Catalogue 2025'!H20)," ",A27*C27)</f>
        <v xml:space="preserve"> </v>
      </c>
    </row>
    <row r="28" spans="1:4" ht="15.75" x14ac:dyDescent="0.25">
      <c r="A28" s="19" t="str">
        <f>IF(ISBLANK('Catalogue 2025'!H21)," ",'Catalogue 2025'!H21)</f>
        <v xml:space="preserve"> </v>
      </c>
      <c r="B28" s="5" t="str">
        <f>IF(ISBLANK('Catalogue 2025'!H21)," ",'Catalogue 2025'!A21)</f>
        <v xml:space="preserve"> </v>
      </c>
      <c r="C28" s="7" t="str">
        <f>IF(ISBLANK('Catalogue 2025'!H21)," ",'Catalogue 2025'!G21)</f>
        <v xml:space="preserve"> </v>
      </c>
      <c r="D28" s="7" t="str">
        <f>IF(ISBLANK('Catalogue 2025'!H21)," ",A28*C28)</f>
        <v xml:space="preserve"> </v>
      </c>
    </row>
    <row r="29" spans="1:4" ht="15.75" x14ac:dyDescent="0.25">
      <c r="A29" s="19" t="str">
        <f>IF(ISBLANK('Catalogue 2025'!H22)," ",'Catalogue 2025'!H22)</f>
        <v xml:space="preserve"> </v>
      </c>
      <c r="B29" s="5" t="str">
        <f>IF(ISBLANK('Catalogue 2025'!H22)," ",'Catalogue 2025'!A22)</f>
        <v xml:space="preserve"> </v>
      </c>
      <c r="C29" s="7" t="str">
        <f>IF(ISBLANK('Catalogue 2025'!H22)," ",'Catalogue 2025'!G22)</f>
        <v xml:space="preserve"> </v>
      </c>
      <c r="D29" s="7" t="str">
        <f>IF(ISBLANK('Catalogue 2025'!H22)," ",A29*C29)</f>
        <v xml:space="preserve"> </v>
      </c>
    </row>
    <row r="30" spans="1:4" ht="15.75" x14ac:dyDescent="0.25">
      <c r="A30" s="19" t="str">
        <f>IF(ISBLANK('Catalogue 2025'!H23)," ",'Catalogue 2025'!H23)</f>
        <v xml:space="preserve"> </v>
      </c>
      <c r="B30" s="5" t="str">
        <f>IF(ISBLANK('Catalogue 2025'!H23)," ",'Catalogue 2025'!A23)</f>
        <v xml:space="preserve"> </v>
      </c>
      <c r="C30" s="7" t="str">
        <f>IF(ISBLANK('Catalogue 2025'!H23)," ",'Catalogue 2025'!G23)</f>
        <v xml:space="preserve"> </v>
      </c>
      <c r="D30" s="7" t="str">
        <f>IF(ISBLANK('Catalogue 2025'!H23)," ",A30*C30)</f>
        <v xml:space="preserve"> </v>
      </c>
    </row>
    <row r="31" spans="1:4" ht="15.75" x14ac:dyDescent="0.25">
      <c r="A31" s="19" t="str">
        <f>IF(ISBLANK('Catalogue 2025'!H24)," ",'Catalogue 2025'!H24)</f>
        <v xml:space="preserve"> </v>
      </c>
      <c r="B31" s="5" t="str">
        <f>IF(ISBLANK('Catalogue 2025'!H24)," ",'Catalogue 2025'!A24)</f>
        <v xml:space="preserve"> </v>
      </c>
      <c r="C31" s="7" t="str">
        <f>IF(ISBLANK('Catalogue 2025'!H24)," ",'Catalogue 2025'!G24)</f>
        <v xml:space="preserve"> </v>
      </c>
      <c r="D31" s="7" t="str">
        <f>IF(ISBLANK('Catalogue 2025'!H24)," ",A31*C31)</f>
        <v xml:space="preserve"> </v>
      </c>
    </row>
    <row r="32" spans="1:4" ht="15.75" x14ac:dyDescent="0.25">
      <c r="A32" s="19" t="str">
        <f>IF(ISBLANK('Catalogue 2025'!H25)," ",'Catalogue 2025'!H25)</f>
        <v xml:space="preserve"> </v>
      </c>
      <c r="B32" s="5" t="str">
        <f>IF(ISBLANK('Catalogue 2025'!H25)," ",'Catalogue 2025'!A25)</f>
        <v xml:space="preserve"> </v>
      </c>
      <c r="C32" s="7" t="str">
        <f>IF(ISBLANK('Catalogue 2025'!H25)," ",'Catalogue 2025'!G25)</f>
        <v xml:space="preserve"> </v>
      </c>
      <c r="D32" s="7" t="str">
        <f>IF(ISBLANK('Catalogue 2025'!H25)," ",A32*C32)</f>
        <v xml:space="preserve"> </v>
      </c>
    </row>
    <row r="33" spans="1:4" ht="15.75" x14ac:dyDescent="0.25">
      <c r="A33" s="19" t="str">
        <f>IF(ISBLANK('Catalogue 2025'!H26)," ",'Catalogue 2025'!H26)</f>
        <v xml:space="preserve"> </v>
      </c>
      <c r="B33" s="5" t="str">
        <f>IF(ISBLANK('Catalogue 2025'!H26)," ",'Catalogue 2025'!A26)</f>
        <v xml:space="preserve"> </v>
      </c>
      <c r="C33" s="7" t="str">
        <f>IF(ISBLANK('Catalogue 2025'!H26)," ",'Catalogue 2025'!G26)</f>
        <v xml:space="preserve"> </v>
      </c>
      <c r="D33" s="7" t="str">
        <f>IF(ISBLANK('Catalogue 2025'!H26)," ",A33*C33)</f>
        <v xml:space="preserve"> </v>
      </c>
    </row>
    <row r="34" spans="1:4" ht="15.75" x14ac:dyDescent="0.25">
      <c r="A34" s="19" t="str">
        <f>IF(ISBLANK('Catalogue 2025'!H27)," ",'Catalogue 2025'!H27)</f>
        <v xml:space="preserve"> </v>
      </c>
      <c r="B34" s="5" t="str">
        <f>IF(ISBLANK('Catalogue 2025'!H27)," ",'Catalogue 2025'!A27)</f>
        <v xml:space="preserve"> </v>
      </c>
      <c r="C34" s="7" t="str">
        <f>IF(ISBLANK('Catalogue 2025'!H27)," ",'Catalogue 2025'!G27)</f>
        <v xml:space="preserve"> </v>
      </c>
      <c r="D34" s="7" t="str">
        <f>IF(ISBLANK('Catalogue 2025'!H27)," ",A34*C34)</f>
        <v xml:space="preserve"> </v>
      </c>
    </row>
    <row r="35" spans="1:4" ht="15.75" x14ac:dyDescent="0.25">
      <c r="A35" s="19" t="str">
        <f>IF(ISBLANK('Catalogue 2025'!H28)," ",'Catalogue 2025'!H28)</f>
        <v xml:space="preserve"> </v>
      </c>
      <c r="B35" s="5" t="str">
        <f>IF(ISBLANK('Catalogue 2025'!H28)," ",'Catalogue 2025'!A28)</f>
        <v xml:space="preserve"> </v>
      </c>
      <c r="C35" s="7" t="str">
        <f>IF(ISBLANK('Catalogue 2025'!H28)," ",'Catalogue 2025'!G28)</f>
        <v xml:space="preserve"> </v>
      </c>
      <c r="D35" s="7" t="str">
        <f>IF(ISBLANK('Catalogue 2025'!H28)," ",A35*C35)</f>
        <v xml:space="preserve"> </v>
      </c>
    </row>
    <row r="36" spans="1:4" ht="15.75" x14ac:dyDescent="0.25">
      <c r="A36" s="19" t="str">
        <f>IF(ISBLANK('Catalogue 2025'!H29)," ",'Catalogue 2025'!H29)</f>
        <v xml:space="preserve"> </v>
      </c>
      <c r="B36" s="5" t="str">
        <f>IF(ISBLANK('Catalogue 2025'!H29)," ",'Catalogue 2025'!A29)</f>
        <v xml:space="preserve"> </v>
      </c>
      <c r="C36" s="7" t="str">
        <f>IF(ISBLANK('Catalogue 2025'!H29)," ",'Catalogue 2025'!G29)</f>
        <v xml:space="preserve"> </v>
      </c>
      <c r="D36" s="7" t="str">
        <f>IF(ISBLANK('Catalogue 2025'!H29)," ",A36*C36)</f>
        <v xml:space="preserve"> </v>
      </c>
    </row>
    <row r="37" spans="1:4" ht="15.75" x14ac:dyDescent="0.25">
      <c r="A37" s="19" t="str">
        <f>IF(ISBLANK('Catalogue 2025'!H30)," ",'Catalogue 2025'!H30)</f>
        <v xml:space="preserve"> </v>
      </c>
      <c r="B37" s="5" t="str">
        <f>IF(ISBLANK('Catalogue 2025'!H30)," ",'Catalogue 2025'!A30)</f>
        <v xml:space="preserve"> </v>
      </c>
      <c r="C37" s="7" t="str">
        <f>IF(ISBLANK('Catalogue 2025'!H30)," ",'Catalogue 2025'!G30)</f>
        <v xml:space="preserve"> </v>
      </c>
      <c r="D37" s="7" t="str">
        <f>IF(ISBLANK('Catalogue 2025'!H30)," ",A37*C37)</f>
        <v xml:space="preserve"> </v>
      </c>
    </row>
    <row r="38" spans="1:4" ht="15.75" x14ac:dyDescent="0.25">
      <c r="A38" s="19"/>
      <c r="B38" s="5"/>
      <c r="C38" s="7"/>
      <c r="D38" s="7"/>
    </row>
    <row r="39" spans="1:4" ht="17.25" customHeight="1" x14ac:dyDescent="0.25">
      <c r="A39" s="30"/>
      <c r="B39" s="20"/>
      <c r="C39" s="26" t="s">
        <v>13</v>
      </c>
      <c r="D39" s="12">
        <f>SUM(D9:D34)</f>
        <v>0</v>
      </c>
    </row>
    <row r="40" spans="1:4" ht="15" customHeight="1" x14ac:dyDescent="0.25">
      <c r="A40" s="28" t="s">
        <v>20</v>
      </c>
      <c r="B40" s="20"/>
      <c r="C40" s="25" t="s">
        <v>49</v>
      </c>
      <c r="D40" s="11"/>
    </row>
    <row r="41" spans="1:4" ht="15" customHeight="1" x14ac:dyDescent="0.25">
      <c r="A41" s="28"/>
      <c r="B41" s="25"/>
      <c r="C41" s="25" t="s">
        <v>75</v>
      </c>
      <c r="D41" s="11"/>
    </row>
    <row r="42" spans="1:4" ht="16.5" customHeight="1" x14ac:dyDescent="0.2">
      <c r="B42" s="25" t="s">
        <v>21</v>
      </c>
      <c r="C42" s="20"/>
      <c r="D42" s="12">
        <f>SUM(D39:D41)</f>
        <v>0</v>
      </c>
    </row>
    <row r="43" spans="1:4" ht="15.75" x14ac:dyDescent="0.25">
      <c r="A43" s="27" t="s">
        <v>22</v>
      </c>
      <c r="B43" s="21"/>
      <c r="C43" s="21"/>
    </row>
    <row r="44" spans="1:4" x14ac:dyDescent="0.2">
      <c r="A44" s="33" t="s">
        <v>28</v>
      </c>
      <c r="B44" s="1" t="s">
        <v>29</v>
      </c>
      <c r="C44"/>
    </row>
    <row r="45" spans="1:4" x14ac:dyDescent="0.2">
      <c r="A45"/>
      <c r="B45" s="34" t="s">
        <v>30</v>
      </c>
    </row>
    <row r="46" spans="1:4" x14ac:dyDescent="0.2">
      <c r="A46"/>
      <c r="B46" s="34" t="s">
        <v>31</v>
      </c>
    </row>
    <row r="47" spans="1:4" x14ac:dyDescent="0.2">
      <c r="A47"/>
      <c r="B47" s="34" t="s">
        <v>32</v>
      </c>
    </row>
  </sheetData>
  <autoFilter ref="C1:C47"/>
  <phoneticPr fontId="0" type="noConversion"/>
  <dataValidations count="1">
    <dataValidation type="list" showInputMessage="1" showErrorMessage="1" sqref="B6">
      <formula1>$F$2:$F$3</formula1>
    </dataValidation>
  </dataValidations>
  <printOptions gridLines="1"/>
  <pageMargins left="1.37" right="0.27559055118110237" top="0.17" bottom="0" header="0" footer="0"/>
  <pageSetup scale="61" orientation="portrait" r:id="rId1"/>
  <headerFooter alignWithMargins="0"/>
  <cellWatches>
    <cellWatch r="B6"/>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Catalogue 2025</vt:lpstr>
      <vt:lpstr>Commande 2025</vt:lpstr>
      <vt:lpstr>'Commande 2025'!Zone_d_impression</vt:lpstr>
    </vt:vector>
  </TitlesOfParts>
  <Company>ING Canada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jdolbec</dc:creator>
  <cp:lastModifiedBy>Jean-Yves</cp:lastModifiedBy>
  <cp:lastPrinted>2007-03-30T00:27:04Z</cp:lastPrinted>
  <dcterms:created xsi:type="dcterms:W3CDTF">2005-03-23T13:39:13Z</dcterms:created>
  <dcterms:modified xsi:type="dcterms:W3CDTF">2024-12-26T20:40:28Z</dcterms:modified>
</cp:coreProperties>
</file>